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arvey\Desktop\"/>
    </mc:Choice>
  </mc:AlternateContent>
  <bookViews>
    <workbookView xWindow="0" yWindow="0" windowWidth="28800" windowHeight="12168" firstSheet="29" activeTab="33"/>
  </bookViews>
  <sheets>
    <sheet name="Plan" sheetId="1" r:id="rId1"/>
    <sheet name="Achillea" sheetId="2" r:id="rId2"/>
    <sheet name="Achillea Trios" sheetId="3" r:id="rId3"/>
    <sheet name="Agastache Little Adder" sheetId="4" r:id="rId4"/>
    <sheet name="Armeria Dreameria" sheetId="23" r:id="rId5"/>
    <sheet name="Caryopteris Grand Bleu" sheetId="5" r:id="rId6"/>
    <sheet name="Coreopsis UpTick" sheetId="6" r:id="rId7"/>
    <sheet name="Coreopsis Electric Sunshine" sheetId="29" r:id="rId8"/>
    <sheet name="Coreopsis Golden Stardust" sheetId="28" r:id="rId9"/>
    <sheet name="Dianthus Mountain Frost" sheetId="24" r:id="rId10"/>
    <sheet name="Digitalis Foxlight" sheetId="7" r:id="rId11"/>
    <sheet name="Echinacea Sombrero" sheetId="8" r:id="rId12"/>
    <sheet name="Gaura Belleza" sheetId="9" r:id="rId13"/>
    <sheet name="Helenium Salud" sheetId="30" r:id="rId14"/>
    <sheet name="Helianthus Autumn Gold" sheetId="27" r:id="rId15"/>
    <sheet name="Heliopsis Sunstruck" sheetId="10" r:id="rId16"/>
    <sheet name="Heuchera Carnival" sheetId="11" r:id="rId17"/>
    <sheet name="Iberis Summer Snowdrift" sheetId="31" r:id="rId18"/>
    <sheet name="Lavandula Super Blue" sheetId="12" r:id="rId19"/>
    <sheet name="Leucanthemum White Magic" sheetId="25" r:id="rId20"/>
    <sheet name="Balmy Monarda" sheetId="13" r:id="rId21"/>
    <sheet name="Balmy Monarda Trios" sheetId="22" r:id="rId22"/>
    <sheet name="Penstemon Rock Candy" sheetId="14" r:id="rId23"/>
    <sheet name="Hybrid Penstemon" sheetId="32" r:id="rId24"/>
    <sheet name="Perovskia Crazy Blue" sheetId="16" r:id="rId25"/>
    <sheet name="Phlox Cherry Cream" sheetId="26" r:id="rId26"/>
    <sheet name="Phlox Ka-Pow" sheetId="33" r:id="rId27"/>
    <sheet name="Salvia Mirage" sheetId="35" r:id="rId28"/>
    <sheet name="Salvia Marvel" sheetId="37" r:id="rId29"/>
    <sheet name="Salvia Bue by You" sheetId="36" r:id="rId30"/>
    <sheet name="Salvia Lyrical" sheetId="19" r:id="rId31"/>
    <sheet name="Scabiosa Flutter" sheetId="20" r:id="rId32"/>
    <sheet name="Veronica Moody Blues" sheetId="21" r:id="rId33"/>
    <sheet name="Veronica Forever Blue" sheetId="38" r:id="rId34"/>
  </sheets>
  <definedNames>
    <definedName name="_xlnm._FilterDatabase" localSheetId="32" hidden="1">'Veronica Moody Blues'!$A$10:$B$10</definedName>
    <definedName name="Z_4CCE1264_17FB_45CE_9D02_E9D9CA04831E_.wvu.FilterData" localSheetId="32" hidden="1">'Veronica Moody Blues'!$A$10:$B$10</definedName>
  </definedNames>
  <calcPr calcId="152511"/>
  <customWorkbookViews>
    <customWorkbookView name="Soles, Greg - Personal View" guid="{4CCE1264-17FB-45CE-9D02-E9D9CA04831E}" mergeInterval="0" personalView="1" maximized="1" xWindow="-13" yWindow="-13" windowWidth="2762" windowHeight="177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38" l="1"/>
  <c r="B9" i="38"/>
  <c r="F9" i="37"/>
  <c r="B9" i="37"/>
  <c r="F9" i="36"/>
  <c r="B9" i="36"/>
  <c r="F10" i="35"/>
  <c r="B10" i="35"/>
  <c r="B8" i="33"/>
  <c r="B8" i="32"/>
  <c r="B10" i="31"/>
  <c r="G9" i="30"/>
  <c r="B9" i="30"/>
  <c r="B9" i="29"/>
  <c r="G9" i="29"/>
  <c r="G9" i="28"/>
  <c r="B9" i="28"/>
  <c r="B9" i="23" l="1"/>
  <c r="B9" i="4"/>
  <c r="B8" i="27"/>
  <c r="B8" i="26"/>
  <c r="G9" i="25"/>
  <c r="B9" i="25"/>
  <c r="B10" i="24"/>
  <c r="B9" i="13" l="1"/>
  <c r="B9" i="7" l="1"/>
  <c r="F9" i="21" l="1"/>
  <c r="B9" i="21"/>
  <c r="B9" i="22" l="1"/>
  <c r="G9" i="12"/>
  <c r="B8" i="5" l="1"/>
  <c r="B9" i="14" l="1"/>
  <c r="B9" i="9"/>
  <c r="B8" i="20" l="1"/>
  <c r="F9" i="19"/>
  <c r="B9" i="19"/>
  <c r="B8" i="16"/>
  <c r="G9" i="14"/>
  <c r="B9" i="12"/>
  <c r="B10" i="11"/>
  <c r="B10" i="10"/>
  <c r="H10" i="8"/>
  <c r="B10" i="8"/>
  <c r="B9" i="2"/>
  <c r="G9" i="6"/>
  <c r="B9" i="6"/>
  <c r="G9" i="3"/>
  <c r="B9" i="3"/>
  <c r="G9" i="2"/>
</calcChain>
</file>

<file path=xl/sharedStrings.xml><?xml version="1.0" encoding="utf-8"?>
<sst xmlns="http://schemas.openxmlformats.org/spreadsheetml/2006/main" count="1539" uniqueCount="398">
  <si>
    <t>Genus</t>
  </si>
  <si>
    <t>Series</t>
  </si>
  <si>
    <t>Variety</t>
  </si>
  <si>
    <t>Pinch</t>
  </si>
  <si>
    <t>Achillea</t>
  </si>
  <si>
    <t>New Vintage</t>
  </si>
  <si>
    <t>Rose</t>
  </si>
  <si>
    <t>White</t>
  </si>
  <si>
    <t>Violet</t>
  </si>
  <si>
    <t>Red</t>
  </si>
  <si>
    <t>Pink</t>
  </si>
  <si>
    <t>Mauve</t>
  </si>
  <si>
    <t>Caryopteris</t>
  </si>
  <si>
    <r>
      <t>Grand Bleu</t>
    </r>
    <r>
      <rPr>
        <sz val="11"/>
        <color theme="1"/>
        <rFont val="Calibri"/>
        <family val="2"/>
      </rPr>
      <t>®</t>
    </r>
  </si>
  <si>
    <t>Coreopsis</t>
  </si>
  <si>
    <r>
      <t>UpTick</t>
    </r>
    <r>
      <rPr>
        <sz val="11"/>
        <color theme="1"/>
        <rFont val="Calibri"/>
        <family val="2"/>
      </rPr>
      <t>™</t>
    </r>
  </si>
  <si>
    <t>Gold &amp; Bronze</t>
  </si>
  <si>
    <t>UpTick™</t>
  </si>
  <si>
    <t>Yellow &amp; Red</t>
  </si>
  <si>
    <t>Heuchera</t>
  </si>
  <si>
    <t>Carnival</t>
  </si>
  <si>
    <t>Candy Apple</t>
  </si>
  <si>
    <t>Coffee Bean</t>
  </si>
  <si>
    <t>Fall Festival</t>
  </si>
  <si>
    <t>Peach Parfait</t>
  </si>
  <si>
    <t>Rose Granita</t>
  </si>
  <si>
    <t>Watermelon</t>
  </si>
  <si>
    <t>Lavandula</t>
  </si>
  <si>
    <t>Super Blue</t>
  </si>
  <si>
    <t>Penstemon</t>
  </si>
  <si>
    <r>
      <t>Rock Candy</t>
    </r>
    <r>
      <rPr>
        <sz val="11"/>
        <color theme="1"/>
        <rFont val="Calibri"/>
        <family val="2"/>
      </rPr>
      <t>™</t>
    </r>
  </si>
  <si>
    <t>Blue</t>
  </si>
  <si>
    <t>Ruby</t>
  </si>
  <si>
    <t>Perovskia</t>
  </si>
  <si>
    <t>Crazy Blue</t>
  </si>
  <si>
    <t>Salvia</t>
  </si>
  <si>
    <r>
      <t>Lyrical</t>
    </r>
    <r>
      <rPr>
        <sz val="11"/>
        <color theme="1"/>
        <rFont val="Calibri"/>
        <family val="2"/>
      </rPr>
      <t>™</t>
    </r>
  </si>
  <si>
    <t>Veronica</t>
  </si>
  <si>
    <t>Sky Blue</t>
  </si>
  <si>
    <t>Dark Blue</t>
  </si>
  <si>
    <t>Soil</t>
  </si>
  <si>
    <t>Well drained</t>
  </si>
  <si>
    <t>pH 5.8 to 6.2</t>
  </si>
  <si>
    <t>Temperature</t>
  </si>
  <si>
    <t>Feed</t>
  </si>
  <si>
    <t>Water</t>
  </si>
  <si>
    <t>Pinching</t>
  </si>
  <si>
    <t>Qty.</t>
  </si>
  <si>
    <t>1 ppp</t>
  </si>
  <si>
    <t xml:space="preserve">Qty. </t>
  </si>
  <si>
    <t>Container</t>
  </si>
  <si>
    <t>2.5 qt</t>
  </si>
  <si>
    <t>Well balanced 125-150ppm</t>
  </si>
  <si>
    <t>Periodic calcium based helps maximize nutrients</t>
  </si>
  <si>
    <r>
      <t xml:space="preserve">Dry between waterings -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wilt</t>
    </r>
  </si>
  <si>
    <t>Leach regularly</t>
  </si>
  <si>
    <t>PGR</t>
  </si>
  <si>
    <t>None needed</t>
  </si>
  <si>
    <t>Color</t>
  </si>
  <si>
    <t>Achillea New Vintage</t>
  </si>
  <si>
    <t>Colors:</t>
  </si>
  <si>
    <t>one gallon / 4 qt.</t>
  </si>
  <si>
    <t>Well balanced 150-175 ppm</t>
  </si>
  <si>
    <t>None needed if pinched in propagation</t>
  </si>
  <si>
    <t>Under most conditions none needed</t>
  </si>
  <si>
    <t>Well drained,preferes a media that will dry between waterings</t>
  </si>
  <si>
    <t>Well balanced 100-125 ppm</t>
  </si>
  <si>
    <t>Heuchera have fine root systems</t>
  </si>
  <si>
    <t>Media should dry slightly between waterings</t>
  </si>
  <si>
    <r>
      <t xml:space="preserve">DO NOT </t>
    </r>
    <r>
      <rPr>
        <sz val="11"/>
        <color theme="1"/>
        <rFont val="Calibri"/>
        <family val="2"/>
        <scheme val="minor"/>
      </rPr>
      <t>allow the plants to wilt</t>
    </r>
  </si>
  <si>
    <t>Lavandula Super Blue</t>
  </si>
  <si>
    <t>pH 5.9 to 6.2</t>
  </si>
  <si>
    <t>Bronze and Gold</t>
  </si>
  <si>
    <t>Yellow and Red</t>
  </si>
  <si>
    <t>Well drained that will dry between waterings</t>
  </si>
  <si>
    <t>Well balanced 125-150 ppm</t>
  </si>
  <si>
    <t>For smaller containers pinch once in the plug tray</t>
  </si>
  <si>
    <t>Colors</t>
  </si>
  <si>
    <t>Never saturate plants</t>
  </si>
  <si>
    <t>Based  on market needs, many time a pinch in the liner will work</t>
  </si>
  <si>
    <t>Moody Blues</t>
  </si>
  <si>
    <t>Flower buds should be removed while plants are developing</t>
  </si>
  <si>
    <t>Will respond to B-Nine/Cycocel at 1500/800ppm if needed</t>
  </si>
  <si>
    <t>Silvertone</t>
  </si>
  <si>
    <t>Veronica Moody Blues</t>
  </si>
  <si>
    <t>Plants will benefits form a trim once rooted in the finished container</t>
  </si>
  <si>
    <t>Sumagic is not recommended</t>
  </si>
  <si>
    <t>Perovskia Crazy Blue</t>
  </si>
  <si>
    <t>Plants should have been pinched once in the liner tray</t>
  </si>
  <si>
    <t>Plants can be pinched a second time in finished container to make fuller plants</t>
  </si>
  <si>
    <t>Plum Crazy</t>
  </si>
  <si>
    <t>New Vintage Trios</t>
  </si>
  <si>
    <t>Red/Rose/Violet + Red/Rose/White + White/Rose/Violet</t>
  </si>
  <si>
    <t>Trio combinations:</t>
  </si>
  <si>
    <t>Red, Rose, Violet</t>
  </si>
  <si>
    <t>Red, Rose, White</t>
  </si>
  <si>
    <t>White, Rose, Violet</t>
  </si>
  <si>
    <t>Agastache</t>
  </si>
  <si>
    <t>Little Adder</t>
  </si>
  <si>
    <t>Armeria</t>
  </si>
  <si>
    <t>Dreameria</t>
  </si>
  <si>
    <t>Dianthus</t>
  </si>
  <si>
    <t>Mountain Frost</t>
  </si>
  <si>
    <t>Pink Carpet</t>
  </si>
  <si>
    <t>PomPom</t>
  </si>
  <si>
    <t>Silver Strike</t>
  </si>
  <si>
    <t>Rose Bouquet</t>
  </si>
  <si>
    <t>White Twinkle</t>
  </si>
  <si>
    <t>Pink Twinkle</t>
  </si>
  <si>
    <t>Gaura</t>
  </si>
  <si>
    <t>Belleza</t>
  </si>
  <si>
    <t>Dark Pink</t>
  </si>
  <si>
    <t>Heliopsis</t>
  </si>
  <si>
    <t>Sunstruck</t>
  </si>
  <si>
    <t>Black Olive</t>
  </si>
  <si>
    <t>Cocomint</t>
  </si>
  <si>
    <t>Limeade</t>
  </si>
  <si>
    <t>Silver Streak</t>
  </si>
  <si>
    <t>Leucanthemum</t>
  </si>
  <si>
    <t>White Magic</t>
  </si>
  <si>
    <t>Monarda</t>
  </si>
  <si>
    <t>Balmy</t>
  </si>
  <si>
    <t>Purple</t>
  </si>
  <si>
    <t>Lilac</t>
  </si>
  <si>
    <t>Quartz</t>
  </si>
  <si>
    <t>Amethyst</t>
  </si>
  <si>
    <t>Mission Bells</t>
  </si>
  <si>
    <t>Cherry Sparks</t>
  </si>
  <si>
    <t>Rock Candy™</t>
  </si>
  <si>
    <t>Lt. Pink</t>
  </si>
  <si>
    <t>Cherry Cream</t>
  </si>
  <si>
    <t>Mirage</t>
  </si>
  <si>
    <t>Deep Purple</t>
  </si>
  <si>
    <t>Burgundy</t>
  </si>
  <si>
    <t>Cherry Red</t>
  </si>
  <si>
    <t>Neon Rose</t>
  </si>
  <si>
    <t>Hot Pink</t>
  </si>
  <si>
    <t>Soft Pink</t>
  </si>
  <si>
    <t>Cream</t>
  </si>
  <si>
    <t>Marvel</t>
  </si>
  <si>
    <t>Scabiosa</t>
  </si>
  <si>
    <t>Flutter</t>
  </si>
  <si>
    <t>Pure White</t>
  </si>
  <si>
    <t>Deep Blue</t>
  </si>
  <si>
    <t>Rose Pink</t>
  </si>
  <si>
    <t>Transplant Week</t>
  </si>
  <si>
    <t>Spring</t>
  </si>
  <si>
    <t>Fall</t>
  </si>
  <si>
    <t>Trios</t>
  </si>
  <si>
    <t>x</t>
  </si>
  <si>
    <t>Cream and Red</t>
  </si>
  <si>
    <t>Cream Yellow</t>
  </si>
  <si>
    <t>Cream &amp; Red</t>
  </si>
  <si>
    <t>Temperatures</t>
  </si>
  <si>
    <t>Night 50-55F.</t>
  </si>
  <si>
    <t>Day 60-65F.</t>
  </si>
  <si>
    <t>Agastache Little Adder</t>
  </si>
  <si>
    <t>No vernalization needed to flower</t>
  </si>
  <si>
    <t>Light Pink</t>
  </si>
  <si>
    <t>White Improved</t>
  </si>
  <si>
    <t>Pinch once on production as well as a pinch in the liner</t>
  </si>
  <si>
    <t>Should not require it, but will respond to B-Nine/Cycocel at 1500/800ppm</t>
  </si>
  <si>
    <t>Echinacea Sombrero</t>
  </si>
  <si>
    <t xml:space="preserve">  2) Plants can be fall-planted in temperate climates. If this method is chosen plants should be </t>
  </si>
  <si>
    <t xml:space="preserve">      well established by week #45 for best results</t>
  </si>
  <si>
    <t>Only available as rooted liners</t>
  </si>
  <si>
    <t xml:space="preserve">  3) Plants flower naturally in mid to late June</t>
  </si>
  <si>
    <t xml:space="preserve">  4) Extended day lighting of 14 hours can be used to flower plants earlier</t>
  </si>
  <si>
    <t>Nights: 55-60F.</t>
  </si>
  <si>
    <t>Days: 60-65F.</t>
  </si>
  <si>
    <t>Vernalization not required to flower</t>
  </si>
  <si>
    <t>Well balanced 150-175ppm</t>
  </si>
  <si>
    <t>Do not require pinching</t>
  </si>
  <si>
    <t>Should not require PGR's</t>
  </si>
  <si>
    <t>Nights: 50-55F.</t>
  </si>
  <si>
    <t>Temps below suggested will slow growth signifcantly</t>
  </si>
  <si>
    <t>Fall flowering schedule</t>
  </si>
  <si>
    <t xml:space="preserve">    when roots are well established</t>
  </si>
  <si>
    <t xml:space="preserve">For larger containers pinch a second time in the finished container </t>
  </si>
  <si>
    <t>Balmy Monarda</t>
  </si>
  <si>
    <t xml:space="preserve">   tank mix if growing conditions cause stretch</t>
  </si>
  <si>
    <t>Plants will respond to B-nine at 2500ppm/Cycocel 800 ppm</t>
  </si>
  <si>
    <t>light Pink</t>
  </si>
  <si>
    <t xml:space="preserve">   in the container</t>
  </si>
  <si>
    <t>If fuller plants are needed a trim can be done once rooted</t>
  </si>
  <si>
    <t>Penstemon Hybrids</t>
  </si>
  <si>
    <t>No vernalization required to flower</t>
  </si>
  <si>
    <t>Varieties</t>
  </si>
  <si>
    <t>Amethyst Quartz</t>
  </si>
  <si>
    <t>Rose Quartz</t>
  </si>
  <si>
    <t>Daylength</t>
  </si>
  <si>
    <t>Penstemon are considered a long-day plant</t>
  </si>
  <si>
    <t>Pinch once in the propagation tray and once within two weeks after</t>
  </si>
  <si>
    <t xml:space="preserve">   transplant</t>
  </si>
  <si>
    <t>Will respond to B-Nine 2500ppm if stretch occurs</t>
  </si>
  <si>
    <t xml:space="preserve">   well branched</t>
  </si>
  <si>
    <t>Pinching generally not required. Salvia nemerosa are</t>
  </si>
  <si>
    <t>This variety does not require vernalization to flower</t>
  </si>
  <si>
    <t>Mid summer thru fall programs</t>
  </si>
  <si>
    <t>Spring and early summer programs</t>
  </si>
  <si>
    <t>Spring thru summer programs</t>
  </si>
  <si>
    <t>Late summer to  fall Flowering</t>
  </si>
  <si>
    <t>Early spring thru fall programs</t>
  </si>
  <si>
    <t>Spring and summer programs</t>
  </si>
  <si>
    <t>Ruby Glow</t>
  </si>
  <si>
    <t>Plum Gold</t>
  </si>
  <si>
    <t>Rose Ivory</t>
  </si>
  <si>
    <t>Spring thru early summer programs</t>
  </si>
  <si>
    <t>Summer</t>
  </si>
  <si>
    <t>Blue, Rose, Silvertone, White</t>
  </si>
  <si>
    <t>Scabiosa Flutter Series</t>
  </si>
  <si>
    <t>Will respond to B-Nine @ 2500 ppm if necessary</t>
  </si>
  <si>
    <t>Achillea New Vintage Trios</t>
  </si>
  <si>
    <t>Pinch once in finished container for smaller sizes</t>
  </si>
  <si>
    <t xml:space="preserve">   and twice for larger containers</t>
  </si>
  <si>
    <t xml:space="preserve">Early summer flowering schedule </t>
  </si>
  <si>
    <t>Late spring/early summer and fall flowering</t>
  </si>
  <si>
    <t xml:space="preserve">  5) To have ready in the early spring the crop has to have heat and lights</t>
  </si>
  <si>
    <t>Summer to fall program</t>
  </si>
  <si>
    <t>Vernalization not required for summer flowerings</t>
  </si>
  <si>
    <t>There are alternative options for producing Echinacea Sombrero</t>
  </si>
  <si>
    <t xml:space="preserve">  1) Spring / summer planting is recommended for this crop</t>
  </si>
  <si>
    <t>Based on availability of liners</t>
  </si>
  <si>
    <t>3ppp - one of each color above</t>
  </si>
  <si>
    <r>
      <t>Spring-Summer flowering schedule</t>
    </r>
    <r>
      <rPr>
        <sz val="11"/>
        <color theme="1"/>
        <rFont val="Calibri"/>
        <family val="2"/>
        <scheme val="minor"/>
      </rPr>
      <t xml:space="preserve"> </t>
    </r>
  </si>
  <si>
    <t>Spring-summer flowering svchedule</t>
  </si>
  <si>
    <t>Week color  desired</t>
  </si>
  <si>
    <t>Liners per pot</t>
  </si>
  <si>
    <t>Spring-early summer programs</t>
  </si>
  <si>
    <t>Growing Protocols</t>
  </si>
  <si>
    <t>Spring, Summer and fall programs</t>
  </si>
  <si>
    <t>Production Protocols</t>
  </si>
  <si>
    <t>Late summer - fall programs</t>
  </si>
  <si>
    <t>*Plantings after week 25 finish faster</t>
  </si>
  <si>
    <t>Liner transplant Week</t>
  </si>
  <si>
    <t>Production protocols</t>
  </si>
  <si>
    <t>Liner transplant week</t>
  </si>
  <si>
    <t>Finished production guidelines</t>
  </si>
  <si>
    <t>Plants will respond to B-nine at 2500ppm/Cycocel 800 ppm tank mix if growing</t>
  </si>
  <si>
    <t xml:space="preserve">    conditions can cause stretch</t>
  </si>
  <si>
    <t>Finished production protocols:</t>
  </si>
  <si>
    <t>Production protocols:</t>
  </si>
  <si>
    <t>Target early spring, summer and  fall programs</t>
  </si>
  <si>
    <t>Spring, summer and fall programs</t>
  </si>
  <si>
    <t>Finished production guidelines:</t>
  </si>
  <si>
    <t>Finishing protocols:</t>
  </si>
  <si>
    <t>Lilac, Purple and Rose</t>
  </si>
  <si>
    <t>Pink, Lilac and purple</t>
  </si>
  <si>
    <t>Rose, Pink and Lilac</t>
  </si>
  <si>
    <t>3ppp - 1 plant of each color above</t>
  </si>
  <si>
    <t>10", 12" or 2 gal.</t>
  </si>
  <si>
    <t>Finished production schedules:</t>
  </si>
  <si>
    <t>Mid-summer thru fall programs:</t>
  </si>
  <si>
    <t>Spring, summer and fall color programs</t>
  </si>
  <si>
    <t>Production schedules for these Darwin Perennials are along the tabs on the spreadsheet.</t>
  </si>
  <si>
    <t>*To have flowering plants ready before week #23 either the liners or the plants must have cool treatment</t>
  </si>
  <si>
    <t>Sunstruck is a long-day plant. Growing outdoors it will be difficult to get into flower before week #24.</t>
  </si>
  <si>
    <t>Balmy Monarda is a long-day plant so growing outdoors it will be diffcult to get plants in flower before week #24</t>
  </si>
  <si>
    <t>Daydream</t>
  </si>
  <si>
    <t>Sweet Dreams</t>
  </si>
  <si>
    <t>Digitalis Foxlight from liners</t>
  </si>
  <si>
    <t>Gaura Belleza from liners</t>
  </si>
  <si>
    <t>Heliopsis Sunstruck from liners</t>
  </si>
  <si>
    <t>Penstemon Rock Candy from liners</t>
  </si>
  <si>
    <t>Phlox</t>
  </si>
  <si>
    <t>Paniculata</t>
  </si>
  <si>
    <t>2018 Culture Trials</t>
  </si>
  <si>
    <t>Dreamland</t>
  </si>
  <si>
    <t>Dreamweaver</t>
  </si>
  <si>
    <t>Golden Stardust</t>
  </si>
  <si>
    <t>Electric Sunshine</t>
  </si>
  <si>
    <t>Helenium</t>
  </si>
  <si>
    <t>Salud</t>
  </si>
  <si>
    <t>Yellow</t>
  </si>
  <si>
    <t>Embers</t>
  </si>
  <si>
    <t>Iberis</t>
  </si>
  <si>
    <t>Summer Snowdrift</t>
  </si>
  <si>
    <t>paniculata</t>
  </si>
  <si>
    <t>Ka-Pow Pink</t>
  </si>
  <si>
    <t>Ka-Pow Lavender</t>
  </si>
  <si>
    <t>Ka-Pow White Bi-color</t>
  </si>
  <si>
    <t>Ka-Pow Purple</t>
  </si>
  <si>
    <t>Mini Bells</t>
  </si>
  <si>
    <t>Lavender Bicolor</t>
  </si>
  <si>
    <t>Blue By You</t>
  </si>
  <si>
    <t>Forever Blue</t>
  </si>
  <si>
    <t>yes</t>
  </si>
  <si>
    <t>Grand Blue</t>
  </si>
  <si>
    <t>Darwin Perennial 2018 Scheduling Opportunities</t>
  </si>
  <si>
    <t>2018 Darwin Culture Trials of 2019 introductions at West Grove</t>
  </si>
  <si>
    <t>Armeria Deameria</t>
  </si>
  <si>
    <t>No vernalization needed to flower / day neutral</t>
  </si>
  <si>
    <t>Moderate</t>
  </si>
  <si>
    <t>None required</t>
  </si>
  <si>
    <t>Diseases</t>
  </si>
  <si>
    <t>Watch for crown rot if over-watered</t>
  </si>
  <si>
    <t>Day 60-68F</t>
  </si>
  <si>
    <t>Spring, late spring, summer and fall programs</t>
  </si>
  <si>
    <t>Dianthus Mountain Frost Collection</t>
  </si>
  <si>
    <t>45-60F</t>
  </si>
  <si>
    <t>No vernalization needed to flower / Day length neutral</t>
  </si>
  <si>
    <t>Low to moderate</t>
  </si>
  <si>
    <t>Not needed</t>
  </si>
  <si>
    <t>Varieties:</t>
  </si>
  <si>
    <t>Dianthus Mountain Frost Pink Pom Pom</t>
  </si>
  <si>
    <t>Dianthus Mountain Frost Pink Twinkle</t>
  </si>
  <si>
    <t>Dianthus Mountain Frost Pink Carpet</t>
  </si>
  <si>
    <t>Dianthus Mountain Frost Silver Strike</t>
  </si>
  <si>
    <t>Dianthus Mountain Frost Rose Bouquet</t>
  </si>
  <si>
    <t>Dianthus Mountain Frost White Twinkle</t>
  </si>
  <si>
    <t>Leucanthemum White Magic</t>
  </si>
  <si>
    <t>4 qt.</t>
  </si>
  <si>
    <t>Well balanced 150-200 ppm</t>
  </si>
  <si>
    <t>Moderate - more needed when in flower</t>
  </si>
  <si>
    <t>Generally not necessary</t>
  </si>
  <si>
    <t>B-nine @ 1800</t>
  </si>
  <si>
    <t>Cycocel @ 800</t>
  </si>
  <si>
    <r>
      <t xml:space="preserve">North: </t>
    </r>
    <r>
      <rPr>
        <sz val="11"/>
        <color rgb="FFFF0000"/>
        <rFont val="Calibri"/>
        <family val="2"/>
        <scheme val="minor"/>
      </rPr>
      <t>grown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outdoor</t>
    </r>
    <r>
      <rPr>
        <sz val="11"/>
        <rFont val="Calibri"/>
        <family val="2"/>
        <scheme val="minor"/>
      </rPr>
      <t xml:space="preserve"> flowering window weeks 25-37</t>
    </r>
  </si>
  <si>
    <r>
      <t xml:space="preserve">South: </t>
    </r>
    <r>
      <rPr>
        <sz val="11"/>
        <color rgb="FFFF0000"/>
        <rFont val="Calibri"/>
        <family val="2"/>
        <scheme val="minor"/>
      </rPr>
      <t>grown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outdoor</t>
    </r>
    <r>
      <rPr>
        <sz val="11"/>
        <rFont val="Calibri"/>
        <family val="2"/>
        <scheme val="minor"/>
      </rPr>
      <t xml:space="preserve"> flowering window weeks 22-40</t>
    </r>
  </si>
  <si>
    <t>Phlox Cherry Cream</t>
  </si>
  <si>
    <t>Late spring, summer thru fall programs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</si>
  <si>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26-35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</si>
  <si>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26-40</t>
    </r>
  </si>
  <si>
    <t>Late spring, summer thru fall programs:</t>
  </si>
  <si>
    <t>Plants should have been pinched once in the liner tray before planting</t>
  </si>
  <si>
    <t>Consider a second pinch two weeks after transplant</t>
  </si>
  <si>
    <t>Configure @ 600ppm to increase branching to eliminate second pinch</t>
  </si>
  <si>
    <t>Mopderate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</si>
  <si>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24-35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</si>
  <si>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24-40</t>
    </r>
  </si>
  <si>
    <t>2018 additions/edits to Scheduling Tool highlighted in red font</t>
  </si>
  <si>
    <t>Helianthus</t>
  </si>
  <si>
    <t>Autumn Gold</t>
  </si>
  <si>
    <t>Helianthus Autumn Gold</t>
  </si>
  <si>
    <t>Fall programs</t>
  </si>
  <si>
    <t xml:space="preserve">Fall 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</si>
  <si>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35-40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</si>
  <si>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35-40</t>
    </r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</si>
  <si>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23-38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</si>
  <si>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18-40</t>
    </r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</si>
  <si>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23-36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</si>
  <si>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19-38</t>
    </r>
  </si>
  <si>
    <t>Pinch in liner - none needed after transplant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</si>
  <si>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27-40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</si>
  <si>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23-40</t>
    </r>
  </si>
  <si>
    <t>Daydream: Pink</t>
  </si>
  <si>
    <t>Sweet Dreams: Mauve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</si>
  <si>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28-36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</si>
  <si>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32-40</t>
    </r>
  </si>
  <si>
    <t>No vernalization needed to flower/long day obligate</t>
  </si>
  <si>
    <t>Pinch in liner, none needed after that</t>
  </si>
  <si>
    <t>Caryopteris Grand Bleu</t>
  </si>
  <si>
    <t>Coreopsis UpTick</t>
  </si>
  <si>
    <r>
      <t xml:space="preserve">No vernalization needed to flower/does </t>
    </r>
    <r>
      <rPr>
        <sz val="11"/>
        <color rgb="FFFF0000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require long days</t>
    </r>
  </si>
  <si>
    <t>Spring, early summer through fall programs</t>
  </si>
  <si>
    <r>
      <t xml:space="preserve">South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23-40</t>
    </r>
  </si>
  <si>
    <r>
      <t xml:space="preserve">South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18-40</t>
    </r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</si>
  <si>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24-32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</si>
  <si>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19-27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</si>
  <si>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24-35</t>
    </r>
  </si>
  <si>
    <t>Pinch once in the liner and once two weeks after transplant</t>
  </si>
  <si>
    <t>Does require vernalization to flower but... Flowers are secondary</t>
  </si>
  <si>
    <t>Heuchera Carnival Program</t>
  </si>
  <si>
    <r>
      <t>South:</t>
    </r>
    <r>
      <rPr>
        <sz val="11"/>
        <color rgb="FFFF0000"/>
        <rFont val="Calibri"/>
        <family val="2"/>
        <scheme val="minor"/>
      </rPr>
      <t xml:space="preserve"> grown outdoor</t>
    </r>
    <r>
      <rPr>
        <sz val="11"/>
        <rFont val="Calibri"/>
        <family val="2"/>
        <scheme val="minor"/>
      </rPr>
      <t xml:space="preserve"> finishing window weeks 19-45</t>
    </r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</si>
  <si>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finishing window weeks 24-40</t>
    </r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</si>
  <si>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24-37</t>
    </r>
  </si>
  <si>
    <r>
      <t>South:</t>
    </r>
    <r>
      <rPr>
        <sz val="11"/>
        <color rgb="FFFF0000"/>
        <rFont val="Calibri"/>
        <family val="2"/>
        <scheme val="minor"/>
      </rPr>
      <t xml:space="preserve"> grown outdoor</t>
    </r>
    <r>
      <rPr>
        <sz val="11"/>
        <rFont val="Calibri"/>
        <family val="2"/>
        <scheme val="minor"/>
      </rPr>
      <t xml:space="preserve"> flowering window weeks 19-40</t>
    </r>
  </si>
  <si>
    <r>
      <t>South:</t>
    </r>
    <r>
      <rPr>
        <sz val="11"/>
        <color rgb="FFFF0000"/>
        <rFont val="Calibri"/>
        <family val="2"/>
        <scheme val="minor"/>
      </rPr>
      <t xml:space="preserve"> grown outdoor</t>
    </r>
    <r>
      <rPr>
        <sz val="11"/>
        <rFont val="Calibri"/>
        <family val="2"/>
        <scheme val="minor"/>
      </rPr>
      <t xml:space="preserve"> flowering window weeks 24-35</t>
    </r>
  </si>
  <si>
    <t>Balmy Monarda Trios</t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</si>
  <si>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19-40</t>
    </r>
  </si>
  <si>
    <t>Salvia Mirage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</si>
  <si>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22-37</t>
    </r>
  </si>
  <si>
    <t>Salvia Marvel Series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</si>
  <si>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23-37</t>
    </r>
  </si>
  <si>
    <t>Salvia Lyrical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</si>
  <si>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23-32</t>
    </r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</si>
  <si>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19-32</t>
    </r>
  </si>
  <si>
    <t xml:space="preserve">   These new varieties will be trialed this year (2018)</t>
  </si>
  <si>
    <t>Coreopsis Golden Stardust</t>
  </si>
  <si>
    <t>Coreopsis Electric Sunshine</t>
  </si>
  <si>
    <r>
      <t>Helenium autumnale Salud</t>
    </r>
    <r>
      <rPr>
        <b/>
        <u/>
        <sz val="11"/>
        <color theme="1"/>
        <rFont val="Calibri"/>
        <family val="2"/>
      </rPr>
      <t>™</t>
    </r>
  </si>
  <si>
    <t>Golden</t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</si>
  <si>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26-36</t>
    </r>
  </si>
  <si>
    <t>No vernalization needed to flower/does require long days</t>
  </si>
  <si>
    <t>Iberis amara Summer Snowdrift</t>
  </si>
  <si>
    <t>Late spring thru fall programs</t>
  </si>
  <si>
    <t xml:space="preserve"> Does need Long day to intiate</t>
  </si>
  <si>
    <r>
      <t xml:space="preserve">South: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14-40</t>
    </r>
  </si>
  <si>
    <r>
      <t xml:space="preserve">North: </t>
    </r>
    <r>
      <rPr>
        <sz val="11"/>
        <color rgb="FFFF0000"/>
        <rFont val="Calibri"/>
        <family val="2"/>
        <scheme val="minor"/>
      </rPr>
      <t>grown outdoor</t>
    </r>
    <r>
      <rPr>
        <sz val="11"/>
        <rFont val="Calibri"/>
        <family val="2"/>
        <scheme val="minor"/>
      </rPr>
      <t xml:space="preserve"> flowering window weeks 20-36</t>
    </r>
  </si>
  <si>
    <t>Mini-Bells Red</t>
  </si>
  <si>
    <t>Mini-Bells Lavender Bicolor</t>
  </si>
  <si>
    <r>
      <t>Phlox Ka-Pow</t>
    </r>
    <r>
      <rPr>
        <b/>
        <u/>
        <sz val="11"/>
        <color theme="1"/>
        <rFont val="Calibri"/>
        <family val="2"/>
      </rPr>
      <t>®</t>
    </r>
  </si>
  <si>
    <t>Lavender</t>
  </si>
  <si>
    <t>White Bicolor</t>
  </si>
  <si>
    <t>Salmon</t>
  </si>
  <si>
    <t>Salvia Bue by You</t>
  </si>
  <si>
    <t>Sky Blue Marvel</t>
  </si>
  <si>
    <t>Veronica Forever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</si>
</sst>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2" borderId="1" xfId="0" applyFill="1" applyBorder="1"/>
    <xf numFmtId="0" fontId="4" fillId="0" borderId="0" xfId="0" applyFont="1" applyFill="1"/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4" fillId="0" borderId="1" xfId="0" applyFont="1" applyBorder="1"/>
    <xf numFmtId="0" fontId="0" fillId="3" borderId="0" xfId="0" applyFill="1"/>
    <xf numFmtId="0" fontId="5" fillId="4" borderId="1" xfId="0" applyFont="1" applyFill="1" applyBorder="1"/>
    <xf numFmtId="0" fontId="6" fillId="0" borderId="0" xfId="0" applyFont="1"/>
    <xf numFmtId="0" fontId="2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/>
    <xf numFmtId="0" fontId="5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5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pane ySplit="5" topLeftCell="A6" activePane="bottomLeft" state="frozen"/>
      <selection pane="bottomLeft" activeCell="I25" sqref="I25"/>
    </sheetView>
  </sheetViews>
  <sheetFormatPr defaultRowHeight="14.4" x14ac:dyDescent="0.3"/>
  <cols>
    <col min="1" max="1" width="14" customWidth="1"/>
    <col min="2" max="2" width="22.88671875" customWidth="1"/>
    <col min="3" max="3" width="24.5546875" customWidth="1"/>
    <col min="4" max="5" width="8.109375" customWidth="1"/>
    <col min="6" max="6" width="7.33203125" customWidth="1"/>
    <col min="7" max="7" width="0.6640625" style="6" customWidth="1"/>
    <col min="8" max="8" width="11.6640625" customWidth="1"/>
    <col min="9" max="9" width="12.44140625" customWidth="1"/>
    <col min="10" max="10" width="19.109375" customWidth="1"/>
    <col min="11" max="11" width="16" style="26" customWidth="1"/>
  </cols>
  <sheetData>
    <row r="1" spans="1:11" x14ac:dyDescent="0.3">
      <c r="A1" s="1" t="s">
        <v>288</v>
      </c>
      <c r="C1" s="1"/>
      <c r="G1" s="11"/>
      <c r="H1" s="1" t="s">
        <v>289</v>
      </c>
    </row>
    <row r="2" spans="1:11" x14ac:dyDescent="0.3">
      <c r="A2" s="1" t="s">
        <v>254</v>
      </c>
      <c r="G2" s="11"/>
      <c r="H2" s="29" t="s">
        <v>377</v>
      </c>
    </row>
    <row r="3" spans="1:11" x14ac:dyDescent="0.3">
      <c r="A3" s="29" t="s">
        <v>330</v>
      </c>
      <c r="G3" s="11"/>
    </row>
    <row r="4" spans="1:11" x14ac:dyDescent="0.3">
      <c r="A4" s="1"/>
      <c r="G4" s="11"/>
    </row>
    <row r="5" spans="1:11" x14ac:dyDescent="0.3">
      <c r="A5" s="1" t="s">
        <v>0</v>
      </c>
      <c r="B5" s="1" t="s">
        <v>1</v>
      </c>
      <c r="C5" s="1" t="s">
        <v>2</v>
      </c>
      <c r="D5" s="1" t="s">
        <v>146</v>
      </c>
      <c r="E5" s="1" t="s">
        <v>208</v>
      </c>
      <c r="F5" s="1" t="s">
        <v>147</v>
      </c>
      <c r="G5" s="11"/>
      <c r="H5" s="1" t="s">
        <v>0</v>
      </c>
      <c r="I5" s="1" t="s">
        <v>1</v>
      </c>
      <c r="J5" s="1" t="s">
        <v>2</v>
      </c>
      <c r="K5" s="27" t="s">
        <v>266</v>
      </c>
    </row>
    <row r="6" spans="1:11" x14ac:dyDescent="0.3">
      <c r="A6" t="s">
        <v>4</v>
      </c>
      <c r="B6" t="s">
        <v>5</v>
      </c>
      <c r="C6" t="s">
        <v>6</v>
      </c>
      <c r="D6" t="s">
        <v>149</v>
      </c>
      <c r="E6" t="s">
        <v>149</v>
      </c>
      <c r="F6" t="s">
        <v>149</v>
      </c>
      <c r="G6" s="11"/>
      <c r="H6" s="25" t="s">
        <v>99</v>
      </c>
      <c r="I6" t="s">
        <v>100</v>
      </c>
      <c r="J6" t="s">
        <v>267</v>
      </c>
      <c r="K6" s="26" t="s">
        <v>286</v>
      </c>
    </row>
    <row r="7" spans="1:11" x14ac:dyDescent="0.3">
      <c r="A7" t="s">
        <v>4</v>
      </c>
      <c r="B7" t="s">
        <v>5</v>
      </c>
      <c r="C7" t="s">
        <v>7</v>
      </c>
      <c r="D7" t="s">
        <v>149</v>
      </c>
      <c r="E7" t="s">
        <v>149</v>
      </c>
      <c r="F7" t="s">
        <v>149</v>
      </c>
      <c r="G7" s="11"/>
      <c r="H7" s="25" t="s">
        <v>99</v>
      </c>
      <c r="I7" t="s">
        <v>100</v>
      </c>
      <c r="J7" t="s">
        <v>268</v>
      </c>
      <c r="K7" s="26" t="s">
        <v>286</v>
      </c>
    </row>
    <row r="8" spans="1:11" x14ac:dyDescent="0.3">
      <c r="A8" t="s">
        <v>4</v>
      </c>
      <c r="B8" t="s">
        <v>5</v>
      </c>
      <c r="C8" t="s">
        <v>8</v>
      </c>
      <c r="D8" t="s">
        <v>149</v>
      </c>
      <c r="E8" t="s">
        <v>149</v>
      </c>
      <c r="F8" t="s">
        <v>149</v>
      </c>
      <c r="G8" s="11"/>
      <c r="H8" s="25" t="s">
        <v>12</v>
      </c>
      <c r="J8" t="s">
        <v>287</v>
      </c>
      <c r="K8" s="26" t="s">
        <v>286</v>
      </c>
    </row>
    <row r="9" spans="1:11" x14ac:dyDescent="0.3">
      <c r="A9" t="s">
        <v>4</v>
      </c>
      <c r="B9" t="s">
        <v>5</v>
      </c>
      <c r="C9" t="s">
        <v>9</v>
      </c>
      <c r="D9" t="s">
        <v>149</v>
      </c>
      <c r="E9" t="s">
        <v>149</v>
      </c>
      <c r="F9" t="s">
        <v>149</v>
      </c>
      <c r="G9" s="11"/>
      <c r="H9" s="25" t="s">
        <v>14</v>
      </c>
      <c r="J9" t="s">
        <v>269</v>
      </c>
      <c r="K9" s="26" t="s">
        <v>286</v>
      </c>
    </row>
    <row r="10" spans="1:11" x14ac:dyDescent="0.3">
      <c r="A10" t="s">
        <v>4</v>
      </c>
      <c r="B10" t="s">
        <v>5</v>
      </c>
      <c r="C10" t="s">
        <v>148</v>
      </c>
      <c r="D10" t="s">
        <v>149</v>
      </c>
      <c r="E10" t="s">
        <v>149</v>
      </c>
      <c r="F10" t="s">
        <v>149</v>
      </c>
      <c r="G10" s="11"/>
      <c r="H10" s="25" t="s">
        <v>14</v>
      </c>
      <c r="J10" t="s">
        <v>270</v>
      </c>
      <c r="K10" s="26" t="s">
        <v>286</v>
      </c>
    </row>
    <row r="11" spans="1:11" x14ac:dyDescent="0.3">
      <c r="A11" s="13" t="s">
        <v>97</v>
      </c>
      <c r="B11" s="13"/>
      <c r="C11" s="13" t="s">
        <v>98</v>
      </c>
      <c r="D11" s="13" t="s">
        <v>149</v>
      </c>
      <c r="E11" s="13" t="s">
        <v>149</v>
      </c>
      <c r="F11" s="3"/>
      <c r="G11" s="11"/>
      <c r="H11" s="13" t="s">
        <v>271</v>
      </c>
      <c r="I11" s="13" t="s">
        <v>272</v>
      </c>
      <c r="J11" s="13" t="s">
        <v>273</v>
      </c>
      <c r="K11" s="28" t="s">
        <v>286</v>
      </c>
    </row>
    <row r="12" spans="1:11" x14ac:dyDescent="0.3">
      <c r="A12" s="3" t="s">
        <v>99</v>
      </c>
      <c r="B12" s="3" t="s">
        <v>100</v>
      </c>
      <c r="C12" s="3" t="s">
        <v>258</v>
      </c>
      <c r="D12" s="3" t="s">
        <v>149</v>
      </c>
      <c r="E12" s="3" t="s">
        <v>149</v>
      </c>
      <c r="F12" s="3" t="s">
        <v>149</v>
      </c>
      <c r="G12" s="11"/>
      <c r="H12" s="13" t="s">
        <v>271</v>
      </c>
      <c r="I12" s="13" t="s">
        <v>272</v>
      </c>
      <c r="J12" s="13" t="s">
        <v>269</v>
      </c>
      <c r="K12" s="28" t="s">
        <v>286</v>
      </c>
    </row>
    <row r="13" spans="1:11" x14ac:dyDescent="0.3">
      <c r="A13" s="3" t="s">
        <v>99</v>
      </c>
      <c r="B13" s="3" t="s">
        <v>100</v>
      </c>
      <c r="C13" s="3" t="s">
        <v>259</v>
      </c>
      <c r="D13" s="3" t="s">
        <v>149</v>
      </c>
      <c r="E13" s="3" t="s">
        <v>149</v>
      </c>
      <c r="F13" s="3" t="s">
        <v>149</v>
      </c>
      <c r="G13" s="11"/>
      <c r="H13" s="13" t="s">
        <v>271</v>
      </c>
      <c r="I13" s="13" t="s">
        <v>272</v>
      </c>
      <c r="J13" s="13" t="s">
        <v>274</v>
      </c>
      <c r="K13" s="28" t="s">
        <v>286</v>
      </c>
    </row>
    <row r="14" spans="1:11" x14ac:dyDescent="0.3">
      <c r="A14" t="s">
        <v>12</v>
      </c>
      <c r="B14" t="s">
        <v>13</v>
      </c>
      <c r="E14" t="s">
        <v>149</v>
      </c>
      <c r="F14" t="s">
        <v>149</v>
      </c>
      <c r="G14" s="11"/>
      <c r="H14" s="13" t="s">
        <v>275</v>
      </c>
      <c r="I14" s="13"/>
      <c r="J14" s="13" t="s">
        <v>276</v>
      </c>
      <c r="K14" s="28" t="s">
        <v>286</v>
      </c>
    </row>
    <row r="15" spans="1:11" x14ac:dyDescent="0.3">
      <c r="A15" t="s">
        <v>14</v>
      </c>
      <c r="B15" t="s">
        <v>15</v>
      </c>
      <c r="C15" t="s">
        <v>16</v>
      </c>
      <c r="D15" t="s">
        <v>149</v>
      </c>
      <c r="E15" t="s">
        <v>149</v>
      </c>
      <c r="F15" t="s">
        <v>149</v>
      </c>
      <c r="G15" s="11"/>
      <c r="H15" s="13" t="s">
        <v>264</v>
      </c>
      <c r="I15" s="13" t="s">
        <v>277</v>
      </c>
      <c r="J15" s="13" t="s">
        <v>278</v>
      </c>
      <c r="K15" s="28" t="s">
        <v>286</v>
      </c>
    </row>
    <row r="16" spans="1:11" x14ac:dyDescent="0.3">
      <c r="A16" t="s">
        <v>14</v>
      </c>
      <c r="B16" t="s">
        <v>17</v>
      </c>
      <c r="C16" t="s">
        <v>18</v>
      </c>
      <c r="D16" t="s">
        <v>149</v>
      </c>
      <c r="E16" t="s">
        <v>149</v>
      </c>
      <c r="F16" t="s">
        <v>149</v>
      </c>
      <c r="G16" s="11"/>
      <c r="H16" s="13" t="s">
        <v>264</v>
      </c>
      <c r="I16" s="13" t="s">
        <v>277</v>
      </c>
      <c r="J16" s="13" t="s">
        <v>279</v>
      </c>
      <c r="K16" s="28" t="s">
        <v>286</v>
      </c>
    </row>
    <row r="17" spans="1:11" x14ac:dyDescent="0.3">
      <c r="A17" t="s">
        <v>14</v>
      </c>
      <c r="B17" t="s">
        <v>17</v>
      </c>
      <c r="C17" t="s">
        <v>152</v>
      </c>
      <c r="D17" t="s">
        <v>149</v>
      </c>
      <c r="E17" t="s">
        <v>149</v>
      </c>
      <c r="F17" t="s">
        <v>149</v>
      </c>
      <c r="G17" s="11"/>
      <c r="H17" s="13" t="s">
        <v>264</v>
      </c>
      <c r="I17" s="13" t="s">
        <v>277</v>
      </c>
      <c r="J17" s="13" t="s">
        <v>280</v>
      </c>
      <c r="K17" s="28" t="s">
        <v>286</v>
      </c>
    </row>
    <row r="18" spans="1:11" x14ac:dyDescent="0.3">
      <c r="A18" t="s">
        <v>14</v>
      </c>
      <c r="B18" t="s">
        <v>17</v>
      </c>
      <c r="C18" t="s">
        <v>151</v>
      </c>
      <c r="D18" t="s">
        <v>149</v>
      </c>
      <c r="E18" t="s">
        <v>149</v>
      </c>
      <c r="F18" t="s">
        <v>149</v>
      </c>
      <c r="G18" s="11"/>
      <c r="H18" s="13" t="s">
        <v>264</v>
      </c>
      <c r="I18" s="13" t="s">
        <v>277</v>
      </c>
      <c r="J18" s="13" t="s">
        <v>281</v>
      </c>
      <c r="K18" s="28" t="s">
        <v>286</v>
      </c>
    </row>
    <row r="19" spans="1:11" x14ac:dyDescent="0.3">
      <c r="A19" s="3" t="s">
        <v>101</v>
      </c>
      <c r="B19" s="3" t="s">
        <v>102</v>
      </c>
      <c r="C19" s="3" t="s">
        <v>103</v>
      </c>
      <c r="D19" s="3" t="s">
        <v>149</v>
      </c>
      <c r="E19" s="3" t="s">
        <v>149</v>
      </c>
      <c r="F19" s="3" t="s">
        <v>149</v>
      </c>
      <c r="G19" s="11"/>
      <c r="H19" s="13" t="s">
        <v>29</v>
      </c>
      <c r="I19" s="13" t="s">
        <v>282</v>
      </c>
      <c r="J19" s="13" t="s">
        <v>283</v>
      </c>
      <c r="K19" s="28" t="s">
        <v>286</v>
      </c>
    </row>
    <row r="20" spans="1:11" x14ac:dyDescent="0.3">
      <c r="A20" s="3" t="s">
        <v>101</v>
      </c>
      <c r="B20" s="3" t="s">
        <v>102</v>
      </c>
      <c r="C20" s="3" t="s">
        <v>104</v>
      </c>
      <c r="D20" s="3" t="s">
        <v>149</v>
      </c>
      <c r="E20" s="3" t="s">
        <v>149</v>
      </c>
      <c r="F20" s="3" t="s">
        <v>149</v>
      </c>
      <c r="G20" s="11"/>
      <c r="H20" s="13" t="s">
        <v>35</v>
      </c>
      <c r="I20" s="13" t="s">
        <v>131</v>
      </c>
      <c r="J20" s="13" t="s">
        <v>7</v>
      </c>
      <c r="K20" s="28" t="s">
        <v>286</v>
      </c>
    </row>
    <row r="21" spans="1:11" x14ac:dyDescent="0.3">
      <c r="A21" s="3" t="s">
        <v>101</v>
      </c>
      <c r="B21" s="3" t="s">
        <v>102</v>
      </c>
      <c r="C21" s="3" t="s">
        <v>105</v>
      </c>
      <c r="D21" s="3" t="s">
        <v>149</v>
      </c>
      <c r="E21" s="3" t="s">
        <v>149</v>
      </c>
      <c r="F21" s="3" t="s">
        <v>149</v>
      </c>
      <c r="G21" s="11"/>
      <c r="H21" s="13" t="s">
        <v>35</v>
      </c>
      <c r="I21" s="13"/>
      <c r="J21" s="13" t="s">
        <v>284</v>
      </c>
      <c r="K21" s="28" t="s">
        <v>286</v>
      </c>
    </row>
    <row r="22" spans="1:11" x14ac:dyDescent="0.3">
      <c r="A22" s="3" t="s">
        <v>101</v>
      </c>
      <c r="B22" s="3" t="s">
        <v>102</v>
      </c>
      <c r="C22" s="3" t="s">
        <v>106</v>
      </c>
      <c r="D22" s="3" t="s">
        <v>149</v>
      </c>
      <c r="E22" s="3" t="s">
        <v>149</v>
      </c>
      <c r="F22" s="3" t="s">
        <v>149</v>
      </c>
      <c r="G22" s="11"/>
      <c r="H22" s="13" t="s">
        <v>37</v>
      </c>
      <c r="I22" s="13"/>
      <c r="J22" s="13" t="s">
        <v>285</v>
      </c>
      <c r="K22" s="26" t="s">
        <v>286</v>
      </c>
    </row>
    <row r="23" spans="1:11" x14ac:dyDescent="0.3">
      <c r="A23" s="3" t="s">
        <v>101</v>
      </c>
      <c r="B23" s="3" t="s">
        <v>102</v>
      </c>
      <c r="C23" s="3" t="s">
        <v>107</v>
      </c>
      <c r="D23" s="3" t="s">
        <v>149</v>
      </c>
      <c r="E23" s="3" t="s">
        <v>149</v>
      </c>
      <c r="F23" s="3" t="s">
        <v>149</v>
      </c>
      <c r="G23" s="11"/>
      <c r="H23" s="13"/>
      <c r="I23" s="13"/>
      <c r="J23" s="13"/>
    </row>
    <row r="24" spans="1:11" x14ac:dyDescent="0.3">
      <c r="A24" s="3" t="s">
        <v>101</v>
      </c>
      <c r="B24" s="3" t="s">
        <v>102</v>
      </c>
      <c r="C24" s="3" t="s">
        <v>108</v>
      </c>
      <c r="D24" s="3" t="s">
        <v>149</v>
      </c>
      <c r="E24" s="3" t="s">
        <v>149</v>
      </c>
      <c r="F24" s="3" t="s">
        <v>149</v>
      </c>
      <c r="G24" s="11"/>
    </row>
    <row r="25" spans="1:11" x14ac:dyDescent="0.3">
      <c r="A25" t="s">
        <v>109</v>
      </c>
      <c r="B25" t="s">
        <v>110</v>
      </c>
      <c r="C25" t="s">
        <v>111</v>
      </c>
      <c r="D25" t="s">
        <v>149</v>
      </c>
      <c r="E25" t="s">
        <v>149</v>
      </c>
      <c r="G25" s="11"/>
    </row>
    <row r="26" spans="1:11" x14ac:dyDescent="0.3">
      <c r="A26" s="3" t="s">
        <v>331</v>
      </c>
      <c r="C26" s="3" t="s">
        <v>332</v>
      </c>
      <c r="F26" s="3" t="s">
        <v>149</v>
      </c>
      <c r="G26" s="11"/>
    </row>
    <row r="27" spans="1:11" x14ac:dyDescent="0.3">
      <c r="A27" t="s">
        <v>112</v>
      </c>
      <c r="C27" t="s">
        <v>113</v>
      </c>
      <c r="D27" t="s">
        <v>149</v>
      </c>
      <c r="E27" t="s">
        <v>149</v>
      </c>
      <c r="G27" s="11"/>
    </row>
    <row r="28" spans="1:11" x14ac:dyDescent="0.3">
      <c r="A28" t="s">
        <v>19</v>
      </c>
      <c r="B28" t="s">
        <v>20</v>
      </c>
      <c r="C28" t="s">
        <v>114</v>
      </c>
      <c r="D28" t="s">
        <v>149</v>
      </c>
      <c r="E28" t="s">
        <v>149</v>
      </c>
      <c r="F28" t="s">
        <v>149</v>
      </c>
      <c r="G28" s="11"/>
    </row>
    <row r="29" spans="1:11" x14ac:dyDescent="0.3">
      <c r="A29" t="s">
        <v>19</v>
      </c>
      <c r="B29" t="s">
        <v>20</v>
      </c>
      <c r="C29" t="s">
        <v>21</v>
      </c>
      <c r="D29" t="s">
        <v>149</v>
      </c>
      <c r="E29" t="s">
        <v>149</v>
      </c>
      <c r="F29" t="s">
        <v>149</v>
      </c>
      <c r="G29" s="11"/>
    </row>
    <row r="30" spans="1:11" x14ac:dyDescent="0.3">
      <c r="A30" t="s">
        <v>19</v>
      </c>
      <c r="B30" t="s">
        <v>20</v>
      </c>
      <c r="C30" t="s">
        <v>115</v>
      </c>
      <c r="D30" t="s">
        <v>149</v>
      </c>
      <c r="E30" t="s">
        <v>149</v>
      </c>
      <c r="F30" t="s">
        <v>149</v>
      </c>
      <c r="G30" s="11"/>
    </row>
    <row r="31" spans="1:11" x14ac:dyDescent="0.3">
      <c r="A31" t="s">
        <v>19</v>
      </c>
      <c r="B31" t="s">
        <v>20</v>
      </c>
      <c r="C31" t="s">
        <v>22</v>
      </c>
      <c r="D31" t="s">
        <v>149</v>
      </c>
      <c r="E31" t="s">
        <v>149</v>
      </c>
      <c r="F31" t="s">
        <v>149</v>
      </c>
      <c r="G31" s="11"/>
    </row>
    <row r="32" spans="1:11" x14ac:dyDescent="0.3">
      <c r="A32" t="s">
        <v>19</v>
      </c>
      <c r="B32" t="s">
        <v>20</v>
      </c>
      <c r="C32" t="s">
        <v>23</v>
      </c>
      <c r="D32" t="s">
        <v>149</v>
      </c>
      <c r="E32" t="s">
        <v>149</v>
      </c>
      <c r="F32" t="s">
        <v>149</v>
      </c>
      <c r="G32" s="11"/>
    </row>
    <row r="33" spans="1:7" x14ac:dyDescent="0.3">
      <c r="A33" t="s">
        <v>19</v>
      </c>
      <c r="B33" t="s">
        <v>20</v>
      </c>
      <c r="C33" t="s">
        <v>116</v>
      </c>
      <c r="D33" t="s">
        <v>149</v>
      </c>
      <c r="E33" t="s">
        <v>149</v>
      </c>
      <c r="F33" t="s">
        <v>149</v>
      </c>
      <c r="G33" s="11"/>
    </row>
    <row r="34" spans="1:7" x14ac:dyDescent="0.3">
      <c r="A34" t="s">
        <v>19</v>
      </c>
      <c r="B34" t="s">
        <v>20</v>
      </c>
      <c r="C34" t="s">
        <v>24</v>
      </c>
      <c r="D34" t="s">
        <v>149</v>
      </c>
      <c r="E34" t="s">
        <v>149</v>
      </c>
      <c r="F34" t="s">
        <v>149</v>
      </c>
      <c r="G34" s="11"/>
    </row>
    <row r="35" spans="1:7" x14ac:dyDescent="0.3">
      <c r="A35" t="s">
        <v>19</v>
      </c>
      <c r="B35" t="s">
        <v>20</v>
      </c>
      <c r="C35" t="s">
        <v>25</v>
      </c>
      <c r="D35" t="s">
        <v>149</v>
      </c>
      <c r="E35" t="s">
        <v>149</v>
      </c>
      <c r="F35" t="s">
        <v>149</v>
      </c>
      <c r="G35" s="11"/>
    </row>
    <row r="36" spans="1:7" x14ac:dyDescent="0.3">
      <c r="A36" t="s">
        <v>19</v>
      </c>
      <c r="B36" t="s">
        <v>20</v>
      </c>
      <c r="C36" t="s">
        <v>117</v>
      </c>
      <c r="D36" t="s">
        <v>149</v>
      </c>
      <c r="E36" t="s">
        <v>149</v>
      </c>
      <c r="F36" t="s">
        <v>149</v>
      </c>
      <c r="G36" s="11"/>
    </row>
    <row r="37" spans="1:7" x14ac:dyDescent="0.3">
      <c r="A37" t="s">
        <v>19</v>
      </c>
      <c r="B37" t="s">
        <v>20</v>
      </c>
      <c r="C37" t="s">
        <v>90</v>
      </c>
      <c r="D37" t="s">
        <v>149</v>
      </c>
      <c r="E37" t="s">
        <v>149</v>
      </c>
      <c r="F37" t="s">
        <v>149</v>
      </c>
      <c r="G37" s="11"/>
    </row>
    <row r="38" spans="1:7" x14ac:dyDescent="0.3">
      <c r="A38" t="s">
        <v>19</v>
      </c>
      <c r="B38" t="s">
        <v>20</v>
      </c>
      <c r="C38" t="s">
        <v>26</v>
      </c>
      <c r="D38" t="s">
        <v>149</v>
      </c>
      <c r="E38" t="s">
        <v>149</v>
      </c>
      <c r="F38" t="s">
        <v>149</v>
      </c>
      <c r="G38" s="11"/>
    </row>
    <row r="39" spans="1:7" x14ac:dyDescent="0.3">
      <c r="A39" t="s">
        <v>27</v>
      </c>
      <c r="C39" t="s">
        <v>28</v>
      </c>
      <c r="D39" t="s">
        <v>149</v>
      </c>
      <c r="E39" t="s">
        <v>149</v>
      </c>
      <c r="F39" t="s">
        <v>149</v>
      </c>
      <c r="G39" s="11"/>
    </row>
    <row r="40" spans="1:7" x14ac:dyDescent="0.3">
      <c r="A40" s="3" t="s">
        <v>118</v>
      </c>
      <c r="B40" s="3"/>
      <c r="C40" s="3" t="s">
        <v>119</v>
      </c>
      <c r="D40" s="3"/>
      <c r="E40" s="3" t="s">
        <v>149</v>
      </c>
      <c r="F40" s="3" t="s">
        <v>149</v>
      </c>
      <c r="G40" s="11"/>
    </row>
    <row r="41" spans="1:7" x14ac:dyDescent="0.3">
      <c r="A41" t="s">
        <v>120</v>
      </c>
      <c r="B41" t="s">
        <v>121</v>
      </c>
      <c r="C41" t="s">
        <v>122</v>
      </c>
      <c r="D41" t="s">
        <v>149</v>
      </c>
      <c r="E41" t="s">
        <v>149</v>
      </c>
      <c r="G41" s="11"/>
    </row>
    <row r="42" spans="1:7" x14ac:dyDescent="0.3">
      <c r="A42" t="s">
        <v>120</v>
      </c>
      <c r="B42" t="s">
        <v>121</v>
      </c>
      <c r="C42" t="s">
        <v>123</v>
      </c>
      <c r="D42" t="s">
        <v>149</v>
      </c>
      <c r="E42" t="s">
        <v>149</v>
      </c>
      <c r="G42" s="11"/>
    </row>
    <row r="43" spans="1:7" x14ac:dyDescent="0.3">
      <c r="A43" t="s">
        <v>120</v>
      </c>
      <c r="B43" t="s">
        <v>121</v>
      </c>
      <c r="C43" t="s">
        <v>6</v>
      </c>
      <c r="D43" t="s">
        <v>149</v>
      </c>
      <c r="E43" t="s">
        <v>149</v>
      </c>
      <c r="G43" s="11"/>
    </row>
    <row r="44" spans="1:7" x14ac:dyDescent="0.3">
      <c r="A44" t="s">
        <v>120</v>
      </c>
      <c r="B44" t="s">
        <v>121</v>
      </c>
      <c r="C44" t="s">
        <v>10</v>
      </c>
      <c r="D44" t="s">
        <v>149</v>
      </c>
      <c r="E44" t="s">
        <v>149</v>
      </c>
      <c r="G44" s="11"/>
    </row>
    <row r="45" spans="1:7" x14ac:dyDescent="0.3">
      <c r="A45" t="s">
        <v>120</v>
      </c>
      <c r="B45" t="s">
        <v>121</v>
      </c>
      <c r="C45" t="s">
        <v>148</v>
      </c>
      <c r="D45" t="s">
        <v>149</v>
      </c>
      <c r="E45" t="s">
        <v>149</v>
      </c>
      <c r="G45" s="11"/>
    </row>
    <row r="46" spans="1:7" x14ac:dyDescent="0.3">
      <c r="A46" t="s">
        <v>29</v>
      </c>
      <c r="B46" t="s">
        <v>124</v>
      </c>
      <c r="C46" t="s">
        <v>125</v>
      </c>
      <c r="D46" t="s">
        <v>149</v>
      </c>
      <c r="E46" t="s">
        <v>149</v>
      </c>
      <c r="G46" s="11"/>
    </row>
    <row r="47" spans="1:7" x14ac:dyDescent="0.3">
      <c r="A47" t="s">
        <v>29</v>
      </c>
      <c r="C47" t="s">
        <v>126</v>
      </c>
      <c r="D47" t="s">
        <v>149</v>
      </c>
      <c r="E47" t="s">
        <v>149</v>
      </c>
      <c r="G47" s="11"/>
    </row>
    <row r="48" spans="1:7" x14ac:dyDescent="0.3">
      <c r="A48" t="s">
        <v>29</v>
      </c>
      <c r="C48" t="s">
        <v>127</v>
      </c>
      <c r="D48" t="s">
        <v>149</v>
      </c>
      <c r="E48" t="s">
        <v>149</v>
      </c>
      <c r="G48" s="11"/>
    </row>
    <row r="49" spans="1:7" x14ac:dyDescent="0.3">
      <c r="A49" t="s">
        <v>29</v>
      </c>
      <c r="B49" t="s">
        <v>30</v>
      </c>
      <c r="C49" t="s">
        <v>31</v>
      </c>
      <c r="D49" t="s">
        <v>149</v>
      </c>
      <c r="E49" t="s">
        <v>149</v>
      </c>
      <c r="F49" t="s">
        <v>149</v>
      </c>
      <c r="G49" s="11"/>
    </row>
    <row r="50" spans="1:7" x14ac:dyDescent="0.3">
      <c r="A50" t="s">
        <v>29</v>
      </c>
      <c r="B50" t="s">
        <v>30</v>
      </c>
      <c r="C50" t="s">
        <v>32</v>
      </c>
      <c r="D50" t="s">
        <v>149</v>
      </c>
      <c r="E50" t="s">
        <v>149</v>
      </c>
      <c r="F50" t="s">
        <v>149</v>
      </c>
      <c r="G50" s="11"/>
    </row>
    <row r="51" spans="1:7" x14ac:dyDescent="0.3">
      <c r="A51" t="s">
        <v>29</v>
      </c>
      <c r="B51" t="s">
        <v>128</v>
      </c>
      <c r="C51" t="s">
        <v>129</v>
      </c>
      <c r="D51" t="s">
        <v>149</v>
      </c>
      <c r="E51" t="s">
        <v>149</v>
      </c>
      <c r="F51" t="s">
        <v>149</v>
      </c>
      <c r="G51" s="11"/>
    </row>
    <row r="52" spans="1:7" x14ac:dyDescent="0.3">
      <c r="A52" t="s">
        <v>33</v>
      </c>
      <c r="B52" t="s">
        <v>34</v>
      </c>
      <c r="E52" t="s">
        <v>149</v>
      </c>
      <c r="F52" t="s">
        <v>149</v>
      </c>
      <c r="G52" s="11"/>
    </row>
    <row r="53" spans="1:7" x14ac:dyDescent="0.3">
      <c r="A53" s="3" t="s">
        <v>264</v>
      </c>
      <c r="B53" s="3" t="s">
        <v>265</v>
      </c>
      <c r="C53" s="3" t="s">
        <v>130</v>
      </c>
      <c r="D53" s="3" t="s">
        <v>149</v>
      </c>
      <c r="E53" s="3" t="s">
        <v>149</v>
      </c>
      <c r="F53" s="3" t="s">
        <v>149</v>
      </c>
      <c r="G53" s="11"/>
    </row>
    <row r="54" spans="1:7" x14ac:dyDescent="0.3">
      <c r="A54" t="s">
        <v>35</v>
      </c>
      <c r="B54" t="s">
        <v>131</v>
      </c>
      <c r="C54" t="s">
        <v>8</v>
      </c>
      <c r="D54" t="s">
        <v>149</v>
      </c>
      <c r="F54" t="s">
        <v>149</v>
      </c>
      <c r="G54" s="11"/>
    </row>
    <row r="55" spans="1:7" x14ac:dyDescent="0.3">
      <c r="A55" t="s">
        <v>35</v>
      </c>
      <c r="B55" t="s">
        <v>131</v>
      </c>
      <c r="C55" t="s">
        <v>132</v>
      </c>
      <c r="D55" t="s">
        <v>149</v>
      </c>
      <c r="F55" t="s">
        <v>149</v>
      </c>
      <c r="G55" s="11"/>
    </row>
    <row r="56" spans="1:7" x14ac:dyDescent="0.3">
      <c r="A56" t="s">
        <v>35</v>
      </c>
      <c r="B56" t="s">
        <v>131</v>
      </c>
      <c r="C56" t="s">
        <v>133</v>
      </c>
      <c r="D56" t="s">
        <v>149</v>
      </c>
      <c r="F56" t="s">
        <v>149</v>
      </c>
      <c r="G56" s="11"/>
    </row>
    <row r="57" spans="1:7" x14ac:dyDescent="0.3">
      <c r="A57" t="s">
        <v>35</v>
      </c>
      <c r="B57" t="s">
        <v>131</v>
      </c>
      <c r="C57" t="s">
        <v>134</v>
      </c>
      <c r="D57" t="s">
        <v>149</v>
      </c>
      <c r="F57" t="s">
        <v>149</v>
      </c>
      <c r="G57" s="11"/>
    </row>
    <row r="58" spans="1:7" x14ac:dyDescent="0.3">
      <c r="A58" t="s">
        <v>35</v>
      </c>
      <c r="B58" t="s">
        <v>131</v>
      </c>
      <c r="C58" t="s">
        <v>135</v>
      </c>
      <c r="D58" t="s">
        <v>149</v>
      </c>
      <c r="F58" t="s">
        <v>149</v>
      </c>
      <c r="G58" s="11"/>
    </row>
    <row r="59" spans="1:7" x14ac:dyDescent="0.3">
      <c r="A59" t="s">
        <v>35</v>
      </c>
      <c r="B59" t="s">
        <v>131</v>
      </c>
      <c r="C59" t="s">
        <v>136</v>
      </c>
      <c r="D59" t="s">
        <v>149</v>
      </c>
      <c r="F59" t="s">
        <v>149</v>
      </c>
      <c r="G59" s="11"/>
    </row>
    <row r="60" spans="1:7" x14ac:dyDescent="0.3">
      <c r="A60" t="s">
        <v>35</v>
      </c>
      <c r="B60" t="s">
        <v>131</v>
      </c>
      <c r="C60" t="s">
        <v>10</v>
      </c>
      <c r="D60" t="s">
        <v>149</v>
      </c>
      <c r="F60" t="s">
        <v>149</v>
      </c>
      <c r="G60" s="11"/>
    </row>
    <row r="61" spans="1:7" x14ac:dyDescent="0.3">
      <c r="A61" t="s">
        <v>35</v>
      </c>
      <c r="B61" t="s">
        <v>131</v>
      </c>
      <c r="C61" t="s">
        <v>137</v>
      </c>
      <c r="D61" t="s">
        <v>149</v>
      </c>
      <c r="F61" t="s">
        <v>149</v>
      </c>
      <c r="G61" s="11"/>
    </row>
    <row r="62" spans="1:7" x14ac:dyDescent="0.3">
      <c r="A62" t="s">
        <v>35</v>
      </c>
      <c r="B62" t="s">
        <v>131</v>
      </c>
      <c r="C62" t="s">
        <v>138</v>
      </c>
      <c r="D62" t="s">
        <v>149</v>
      </c>
      <c r="F62" t="s">
        <v>149</v>
      </c>
      <c r="G62" s="11"/>
    </row>
    <row r="63" spans="1:7" x14ac:dyDescent="0.3">
      <c r="A63" t="s">
        <v>35</v>
      </c>
      <c r="B63" t="s">
        <v>139</v>
      </c>
      <c r="C63" t="s">
        <v>31</v>
      </c>
      <c r="D63" t="s">
        <v>149</v>
      </c>
      <c r="E63" t="s">
        <v>149</v>
      </c>
      <c r="F63" t="s">
        <v>149</v>
      </c>
      <c r="G63" s="11"/>
    </row>
    <row r="64" spans="1:7" x14ac:dyDescent="0.3">
      <c r="A64" s="3" t="s">
        <v>35</v>
      </c>
      <c r="B64" s="3" t="s">
        <v>139</v>
      </c>
      <c r="C64" s="3" t="s">
        <v>6</v>
      </c>
      <c r="D64" s="3" t="s">
        <v>149</v>
      </c>
      <c r="E64" s="3" t="s">
        <v>149</v>
      </c>
      <c r="F64" s="3" t="s">
        <v>149</v>
      </c>
      <c r="G64" s="11"/>
    </row>
    <row r="65" spans="1:7" x14ac:dyDescent="0.3">
      <c r="A65" t="s">
        <v>35</v>
      </c>
      <c r="B65" t="s">
        <v>36</v>
      </c>
      <c r="C65" t="s">
        <v>209</v>
      </c>
      <c r="D65" t="s">
        <v>149</v>
      </c>
      <c r="E65" t="s">
        <v>149</v>
      </c>
      <c r="F65" t="s">
        <v>149</v>
      </c>
      <c r="G65" s="11"/>
    </row>
    <row r="66" spans="1:7" x14ac:dyDescent="0.3">
      <c r="A66" t="s">
        <v>140</v>
      </c>
      <c r="B66" t="s">
        <v>141</v>
      </c>
      <c r="C66" t="s">
        <v>143</v>
      </c>
      <c r="D66" t="s">
        <v>149</v>
      </c>
      <c r="E66" t="s">
        <v>149</v>
      </c>
      <c r="G66" s="11"/>
    </row>
    <row r="67" spans="1:7" x14ac:dyDescent="0.3">
      <c r="A67" t="s">
        <v>140</v>
      </c>
      <c r="B67" t="s">
        <v>141</v>
      </c>
      <c r="C67" t="s">
        <v>144</v>
      </c>
      <c r="D67" t="s">
        <v>149</v>
      </c>
      <c r="E67" t="s">
        <v>149</v>
      </c>
      <c r="G67" s="11"/>
    </row>
    <row r="68" spans="1:7" x14ac:dyDescent="0.3">
      <c r="A68" s="3" t="s">
        <v>140</v>
      </c>
      <c r="B68" s="3" t="s">
        <v>141</v>
      </c>
      <c r="C68" s="3" t="s">
        <v>142</v>
      </c>
      <c r="D68" s="3" t="s">
        <v>149</v>
      </c>
      <c r="E68" s="3" t="s">
        <v>149</v>
      </c>
      <c r="F68" s="3"/>
      <c r="G68" s="11"/>
    </row>
    <row r="69" spans="1:7" x14ac:dyDescent="0.3">
      <c r="A69" t="s">
        <v>37</v>
      </c>
      <c r="B69" t="s">
        <v>80</v>
      </c>
      <c r="C69" t="s">
        <v>39</v>
      </c>
      <c r="D69" t="s">
        <v>149</v>
      </c>
      <c r="E69" t="s">
        <v>149</v>
      </c>
      <c r="F69" t="s">
        <v>149</v>
      </c>
      <c r="G69" s="11"/>
    </row>
    <row r="70" spans="1:7" x14ac:dyDescent="0.3">
      <c r="A70" t="s">
        <v>37</v>
      </c>
      <c r="B70" t="s">
        <v>80</v>
      </c>
      <c r="C70" t="s">
        <v>38</v>
      </c>
      <c r="D70" t="s">
        <v>149</v>
      </c>
      <c r="E70" t="s">
        <v>149</v>
      </c>
      <c r="F70" t="s">
        <v>149</v>
      </c>
      <c r="G70" s="11"/>
    </row>
    <row r="71" spans="1:7" x14ac:dyDescent="0.3">
      <c r="A71" t="s">
        <v>37</v>
      </c>
      <c r="B71" t="s">
        <v>80</v>
      </c>
      <c r="C71" t="s">
        <v>11</v>
      </c>
      <c r="D71" t="s">
        <v>149</v>
      </c>
      <c r="E71" t="s">
        <v>149</v>
      </c>
      <c r="F71" t="s">
        <v>149</v>
      </c>
      <c r="G71" s="11"/>
    </row>
    <row r="72" spans="1:7" x14ac:dyDescent="0.3">
      <c r="G72" s="11"/>
    </row>
    <row r="73" spans="1:7" x14ac:dyDescent="0.3">
      <c r="A73" t="s">
        <v>4</v>
      </c>
      <c r="B73" t="s">
        <v>91</v>
      </c>
      <c r="D73" t="s">
        <v>149</v>
      </c>
      <c r="E73" t="s">
        <v>149</v>
      </c>
      <c r="F73" t="s">
        <v>149</v>
      </c>
      <c r="G73" s="11"/>
    </row>
    <row r="74" spans="1:7" x14ac:dyDescent="0.3">
      <c r="B74" t="s">
        <v>92</v>
      </c>
      <c r="G74" s="11"/>
    </row>
  </sheetData>
  <customSheetViews>
    <customSheetView guid="{4CCE1264-17FB-45CE-9D02-E9D9CA04831E}" topLeftCell="C1">
      <pane ySplit="4" topLeftCell="A5" activePane="bottomLeft" state="frozen"/>
      <selection pane="bottomLeft" activeCell="L14" sqref="L1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K23" sqref="K23"/>
    </sheetView>
  </sheetViews>
  <sheetFormatPr defaultRowHeight="14.4" x14ac:dyDescent="0.3"/>
  <cols>
    <col min="1" max="1" width="19.109375" customWidth="1"/>
  </cols>
  <sheetData>
    <row r="1" spans="1:9" x14ac:dyDescent="0.3">
      <c r="A1" s="2" t="s">
        <v>298</v>
      </c>
      <c r="F1" s="1" t="s">
        <v>303</v>
      </c>
    </row>
    <row r="2" spans="1:9" x14ac:dyDescent="0.3">
      <c r="A2" s="1" t="s">
        <v>202</v>
      </c>
      <c r="F2" t="s">
        <v>304</v>
      </c>
    </row>
    <row r="3" spans="1:9" x14ac:dyDescent="0.3">
      <c r="A3" s="13" t="s">
        <v>300</v>
      </c>
      <c r="F3" t="s">
        <v>305</v>
      </c>
    </row>
    <row r="4" spans="1:9" x14ac:dyDescent="0.3">
      <c r="A4" s="13" t="s">
        <v>340</v>
      </c>
      <c r="F4" t="s">
        <v>306</v>
      </c>
    </row>
    <row r="5" spans="1:9" x14ac:dyDescent="0.3">
      <c r="A5" s="13" t="s">
        <v>339</v>
      </c>
      <c r="F5" t="s">
        <v>307</v>
      </c>
    </row>
    <row r="6" spans="1:9" x14ac:dyDescent="0.3">
      <c r="F6" t="s">
        <v>308</v>
      </c>
    </row>
    <row r="7" spans="1:9" x14ac:dyDescent="0.3">
      <c r="F7" t="s">
        <v>309</v>
      </c>
    </row>
    <row r="8" spans="1:9" x14ac:dyDescent="0.3">
      <c r="A8" s="17" t="s">
        <v>354</v>
      </c>
      <c r="F8" s="30"/>
      <c r="G8" s="8"/>
      <c r="H8" s="8"/>
      <c r="I8" s="8"/>
    </row>
    <row r="9" spans="1:9" x14ac:dyDescent="0.3">
      <c r="A9" t="s">
        <v>226</v>
      </c>
      <c r="B9" s="22">
        <v>24</v>
      </c>
      <c r="F9" s="8"/>
      <c r="G9" s="31"/>
      <c r="H9" s="8"/>
      <c r="I9" s="8"/>
    </row>
    <row r="10" spans="1:9" x14ac:dyDescent="0.3">
      <c r="A10" t="s">
        <v>145</v>
      </c>
      <c r="B10" s="23">
        <f>+B9-7</f>
        <v>17</v>
      </c>
      <c r="F10" s="8"/>
      <c r="G10" s="32"/>
      <c r="H10" s="8"/>
      <c r="I10" s="8"/>
    </row>
    <row r="11" spans="1:9" x14ac:dyDescent="0.3">
      <c r="F11" s="20"/>
      <c r="G11" s="8"/>
      <c r="H11" s="8"/>
      <c r="I11" s="8"/>
    </row>
    <row r="13" spans="1:9" x14ac:dyDescent="0.3">
      <c r="A13" s="2" t="s">
        <v>237</v>
      </c>
      <c r="G13" s="1"/>
    </row>
    <row r="14" spans="1:9" x14ac:dyDescent="0.3">
      <c r="A14" t="s">
        <v>47</v>
      </c>
      <c r="B14" t="s">
        <v>48</v>
      </c>
    </row>
    <row r="15" spans="1:9" x14ac:dyDescent="0.3">
      <c r="A15" t="s">
        <v>50</v>
      </c>
      <c r="B15" t="s">
        <v>51</v>
      </c>
    </row>
    <row r="16" spans="1:9" x14ac:dyDescent="0.3">
      <c r="A16" t="s">
        <v>40</v>
      </c>
      <c r="B16" t="s">
        <v>41</v>
      </c>
    </row>
    <row r="17" spans="1:2" x14ac:dyDescent="0.3">
      <c r="B17" t="s">
        <v>42</v>
      </c>
    </row>
    <row r="18" spans="1:2" x14ac:dyDescent="0.3">
      <c r="A18" t="s">
        <v>44</v>
      </c>
      <c r="B18" t="s">
        <v>75</v>
      </c>
    </row>
    <row r="19" spans="1:2" x14ac:dyDescent="0.3">
      <c r="B19" t="s">
        <v>53</v>
      </c>
    </row>
    <row r="20" spans="1:2" x14ac:dyDescent="0.3">
      <c r="A20" t="s">
        <v>45</v>
      </c>
      <c r="B20" t="s">
        <v>301</v>
      </c>
    </row>
    <row r="21" spans="1:2" x14ac:dyDescent="0.3">
      <c r="A21" t="s">
        <v>43</v>
      </c>
      <c r="B21" t="s">
        <v>299</v>
      </c>
    </row>
    <row r="22" spans="1:2" x14ac:dyDescent="0.3">
      <c r="A22" t="s">
        <v>46</v>
      </c>
      <c r="B22" t="s">
        <v>57</v>
      </c>
    </row>
    <row r="23" spans="1:2" x14ac:dyDescent="0.3">
      <c r="A23" t="s">
        <v>56</v>
      </c>
      <c r="B23" t="s">
        <v>302</v>
      </c>
    </row>
  </sheetData>
  <sheetProtection algorithmName="SHA-512" hashValue="g3rOj0nsvxWG+RLvhGfownj2r0GPaNK7Q0ZTPKB6xfnRCU4ob79I3hN/NTHh8Ddl087TEIzmtJxHLWRqi/Sq+w==" saltValue="+LJq0jqScZKZHY04cszOKQ==" spinCount="100000" sheet="1" objects="1" scenarios="1"/>
  <protectedRanges>
    <protectedRange sqref="B9" name="Range5"/>
    <protectedRange sqref="B9" name="Range3"/>
    <protectedRange sqref="B9" name="Range1_1"/>
    <protectedRange sqref="G9" name="Range2_1"/>
    <protectedRange sqref="B9" name="Range4"/>
  </protectedRange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8" sqref="B8"/>
    </sheetView>
  </sheetViews>
  <sheetFormatPr defaultRowHeight="14.4" x14ac:dyDescent="0.3"/>
  <cols>
    <col min="1" max="1" width="19" customWidth="1"/>
    <col min="6" max="6" width="9.88671875" customWidth="1"/>
    <col min="7" max="7" width="9.44140625" customWidth="1"/>
  </cols>
  <sheetData>
    <row r="1" spans="1:6" x14ac:dyDescent="0.3">
      <c r="A1" s="2" t="s">
        <v>260</v>
      </c>
      <c r="F1" s="2" t="s">
        <v>77</v>
      </c>
    </row>
    <row r="2" spans="1:6" x14ac:dyDescent="0.3">
      <c r="A2" s="1" t="s">
        <v>218</v>
      </c>
      <c r="F2" t="s">
        <v>204</v>
      </c>
    </row>
    <row r="3" spans="1:6" x14ac:dyDescent="0.3">
      <c r="A3" s="8" t="s">
        <v>219</v>
      </c>
      <c r="B3" s="8"/>
      <c r="C3" s="8"/>
      <c r="D3" s="8"/>
      <c r="E3" s="8"/>
      <c r="F3" s="8" t="s">
        <v>205</v>
      </c>
    </row>
    <row r="4" spans="1:6" x14ac:dyDescent="0.3">
      <c r="A4" s="13" t="s">
        <v>340</v>
      </c>
      <c r="B4" s="8"/>
      <c r="C4" s="8"/>
      <c r="D4" s="8"/>
      <c r="E4" s="8"/>
      <c r="F4" s="8" t="s">
        <v>206</v>
      </c>
    </row>
    <row r="5" spans="1:6" x14ac:dyDescent="0.3">
      <c r="A5" s="13" t="s">
        <v>355</v>
      </c>
      <c r="B5" s="8"/>
      <c r="C5" s="8"/>
      <c r="D5" s="8"/>
      <c r="E5" s="8"/>
      <c r="F5" s="8"/>
    </row>
    <row r="6" spans="1:6" x14ac:dyDescent="0.3">
      <c r="A6" s="8"/>
      <c r="B6" s="8"/>
      <c r="C6" s="8"/>
      <c r="D6" s="8"/>
      <c r="E6" s="8"/>
      <c r="F6" s="8"/>
    </row>
    <row r="7" spans="1:6" x14ac:dyDescent="0.3">
      <c r="A7" s="17" t="s">
        <v>228</v>
      </c>
      <c r="B7" s="8"/>
      <c r="C7" s="8"/>
      <c r="D7" s="8"/>
      <c r="E7" s="8"/>
      <c r="F7" s="8"/>
    </row>
    <row r="8" spans="1:6" x14ac:dyDescent="0.3">
      <c r="A8" t="s">
        <v>226</v>
      </c>
      <c r="B8" s="12">
        <v>23</v>
      </c>
      <c r="C8" s="8"/>
      <c r="D8" s="8"/>
      <c r="E8" s="8"/>
      <c r="F8" s="8"/>
    </row>
    <row r="9" spans="1:6" x14ac:dyDescent="0.3">
      <c r="A9" t="s">
        <v>145</v>
      </c>
      <c r="B9" s="4">
        <f>+B8-9</f>
        <v>14</v>
      </c>
      <c r="C9" s="8"/>
      <c r="D9" s="8"/>
      <c r="E9" s="8"/>
      <c r="F9" s="8"/>
    </row>
    <row r="10" spans="1:6" s="21" customFormat="1" x14ac:dyDescent="0.3">
      <c r="A10" s="20" t="s">
        <v>255</v>
      </c>
      <c r="B10" s="8"/>
      <c r="C10" s="8"/>
      <c r="D10" s="8"/>
      <c r="E10" s="8"/>
      <c r="F10" s="8"/>
    </row>
    <row r="11" spans="1:6" x14ac:dyDescent="0.3">
      <c r="E11" s="8"/>
      <c r="F11" s="8"/>
    </row>
    <row r="12" spans="1:6" x14ac:dyDescent="0.3">
      <c r="A12" s="2" t="s">
        <v>237</v>
      </c>
      <c r="E12" s="8"/>
      <c r="F12" s="8"/>
    </row>
    <row r="13" spans="1:6" x14ac:dyDescent="0.3">
      <c r="A13" t="s">
        <v>47</v>
      </c>
      <c r="B13" t="s">
        <v>48</v>
      </c>
      <c r="E13" s="8"/>
    </row>
    <row r="14" spans="1:6" x14ac:dyDescent="0.3">
      <c r="A14" t="s">
        <v>50</v>
      </c>
      <c r="B14" t="s">
        <v>51</v>
      </c>
      <c r="E14" s="8"/>
    </row>
    <row r="15" spans="1:6" x14ac:dyDescent="0.3">
      <c r="A15" t="s">
        <v>40</v>
      </c>
      <c r="B15" t="s">
        <v>41</v>
      </c>
      <c r="E15" s="8"/>
    </row>
    <row r="16" spans="1:6" x14ac:dyDescent="0.3">
      <c r="B16" t="s">
        <v>42</v>
      </c>
      <c r="E16" s="8"/>
    </row>
    <row r="17" spans="1:3" x14ac:dyDescent="0.3">
      <c r="A17" t="s">
        <v>44</v>
      </c>
      <c r="B17" t="s">
        <v>62</v>
      </c>
    </row>
    <row r="18" spans="1:3" x14ac:dyDescent="0.3">
      <c r="B18" t="s">
        <v>53</v>
      </c>
    </row>
    <row r="19" spans="1:3" x14ac:dyDescent="0.3">
      <c r="A19" t="s">
        <v>45</v>
      </c>
      <c r="B19" t="s">
        <v>54</v>
      </c>
    </row>
    <row r="20" spans="1:3" x14ac:dyDescent="0.3">
      <c r="B20" t="s">
        <v>55</v>
      </c>
    </row>
    <row r="21" spans="1:3" x14ac:dyDescent="0.3">
      <c r="A21" t="s">
        <v>46</v>
      </c>
      <c r="B21" t="s">
        <v>63</v>
      </c>
    </row>
    <row r="22" spans="1:3" x14ac:dyDescent="0.3">
      <c r="A22" t="s">
        <v>56</v>
      </c>
      <c r="B22" t="s">
        <v>64</v>
      </c>
    </row>
    <row r="23" spans="1:3" x14ac:dyDescent="0.3">
      <c r="B23" t="s">
        <v>238</v>
      </c>
    </row>
    <row r="24" spans="1:3" x14ac:dyDescent="0.3">
      <c r="B24" t="s">
        <v>239</v>
      </c>
      <c r="C24" s="13"/>
    </row>
  </sheetData>
  <sheetProtection algorithmName="SHA-512" hashValue="OlyBy1tKqpW10MgIk3o8B3aVK0rqEyknQLk5R8K25IWjAxixXile9FKiCzYlc12p9nWdFNndNk72rJT2nWKWhw==" saltValue="od/4VXCw0da6MJfgRDZ9ow==" spinCount="100000" sheet="1" objects="1" scenarios="1"/>
  <protectedRanges>
    <protectedRange sqref="B8" name="Range2"/>
    <protectedRange sqref="B8" name="Range1"/>
  </protectedRanges>
  <customSheetViews>
    <customSheetView guid="{4CCE1264-17FB-45CE-9D02-E9D9CA04831E}">
      <pane ySplit="5" topLeftCell="A6" activePane="bottomLeft" state="frozen"/>
      <selection pane="bottomLeft" activeCell="G13" sqref="G13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L27" sqref="L27"/>
    </sheetView>
  </sheetViews>
  <sheetFormatPr defaultRowHeight="14.4" x14ac:dyDescent="0.3"/>
  <cols>
    <col min="1" max="1" width="19.5546875" customWidth="1"/>
    <col min="6" max="6" width="16.6640625" customWidth="1"/>
    <col min="7" max="7" width="14.88671875" customWidth="1"/>
  </cols>
  <sheetData>
    <row r="1" spans="1:9" x14ac:dyDescent="0.3">
      <c r="A1" s="9" t="s">
        <v>162</v>
      </c>
    </row>
    <row r="2" spans="1:9" x14ac:dyDescent="0.3">
      <c r="A2" s="1" t="s">
        <v>216</v>
      </c>
    </row>
    <row r="3" spans="1:9" x14ac:dyDescent="0.3">
      <c r="A3" s="13" t="s">
        <v>165</v>
      </c>
    </row>
    <row r="4" spans="1:9" x14ac:dyDescent="0.3">
      <c r="A4" s="13" t="s">
        <v>170</v>
      </c>
    </row>
    <row r="5" spans="1:9" x14ac:dyDescent="0.3">
      <c r="A5" s="13" t="s">
        <v>340</v>
      </c>
    </row>
    <row r="6" spans="1:9" x14ac:dyDescent="0.3">
      <c r="A6" s="13" t="s">
        <v>356</v>
      </c>
    </row>
    <row r="8" spans="1:9" x14ac:dyDescent="0.3">
      <c r="A8" s="2" t="s">
        <v>215</v>
      </c>
      <c r="G8" s="2" t="s">
        <v>176</v>
      </c>
      <c r="I8" s="3" t="s">
        <v>222</v>
      </c>
    </row>
    <row r="9" spans="1:9" x14ac:dyDescent="0.3">
      <c r="A9" t="s">
        <v>58</v>
      </c>
      <c r="B9" s="12">
        <v>23</v>
      </c>
      <c r="C9" s="13"/>
      <c r="G9" t="s">
        <v>58</v>
      </c>
      <c r="H9" s="12">
        <v>40</v>
      </c>
      <c r="I9" s="13"/>
    </row>
    <row r="10" spans="1:9" x14ac:dyDescent="0.3">
      <c r="A10" t="s">
        <v>145</v>
      </c>
      <c r="B10" s="4">
        <f>+B9-11</f>
        <v>12</v>
      </c>
      <c r="G10" t="s">
        <v>145</v>
      </c>
      <c r="H10" s="4">
        <f>+H9-11</f>
        <v>29</v>
      </c>
    </row>
    <row r="11" spans="1:9" x14ac:dyDescent="0.3">
      <c r="A11" t="s">
        <v>49</v>
      </c>
      <c r="B11" t="s">
        <v>48</v>
      </c>
      <c r="G11" t="s">
        <v>49</v>
      </c>
      <c r="H11" t="s">
        <v>48</v>
      </c>
    </row>
    <row r="12" spans="1:9" x14ac:dyDescent="0.3">
      <c r="A12" t="s">
        <v>50</v>
      </c>
      <c r="B12" t="s">
        <v>51</v>
      </c>
      <c r="G12" t="s">
        <v>50</v>
      </c>
      <c r="H12" t="s">
        <v>51</v>
      </c>
    </row>
    <row r="13" spans="1:9" x14ac:dyDescent="0.3">
      <c r="A13" t="s">
        <v>40</v>
      </c>
      <c r="B13" t="s">
        <v>41</v>
      </c>
      <c r="G13" t="s">
        <v>40</v>
      </c>
      <c r="H13" t="s">
        <v>41</v>
      </c>
    </row>
    <row r="14" spans="1:9" x14ac:dyDescent="0.3">
      <c r="B14" t="s">
        <v>42</v>
      </c>
      <c r="H14" t="s">
        <v>42</v>
      </c>
    </row>
    <row r="15" spans="1:9" x14ac:dyDescent="0.3">
      <c r="A15" t="s">
        <v>43</v>
      </c>
      <c r="B15" t="s">
        <v>168</v>
      </c>
      <c r="G15" t="s">
        <v>43</v>
      </c>
      <c r="H15" t="s">
        <v>168</v>
      </c>
    </row>
    <row r="16" spans="1:9" x14ac:dyDescent="0.3">
      <c r="B16" t="s">
        <v>169</v>
      </c>
      <c r="H16" t="s">
        <v>169</v>
      </c>
    </row>
    <row r="17" spans="1:8" x14ac:dyDescent="0.3">
      <c r="A17" t="s">
        <v>44</v>
      </c>
      <c r="B17" t="s">
        <v>171</v>
      </c>
      <c r="G17" t="s">
        <v>44</v>
      </c>
      <c r="H17" t="s">
        <v>171</v>
      </c>
    </row>
    <row r="18" spans="1:8" x14ac:dyDescent="0.3">
      <c r="B18" t="s">
        <v>53</v>
      </c>
      <c r="H18" t="s">
        <v>53</v>
      </c>
    </row>
    <row r="19" spans="1:8" x14ac:dyDescent="0.3">
      <c r="A19" t="s">
        <v>45</v>
      </c>
      <c r="B19" t="s">
        <v>54</v>
      </c>
      <c r="G19" t="s">
        <v>45</v>
      </c>
      <c r="H19" t="s">
        <v>54</v>
      </c>
    </row>
    <row r="20" spans="1:8" x14ac:dyDescent="0.3">
      <c r="B20" t="s">
        <v>55</v>
      </c>
      <c r="H20" t="s">
        <v>55</v>
      </c>
    </row>
    <row r="21" spans="1:8" x14ac:dyDescent="0.3">
      <c r="A21" t="s">
        <v>46</v>
      </c>
      <c r="B21" t="s">
        <v>172</v>
      </c>
      <c r="G21" t="s">
        <v>46</v>
      </c>
      <c r="H21" t="s">
        <v>172</v>
      </c>
    </row>
    <row r="22" spans="1:8" x14ac:dyDescent="0.3">
      <c r="A22" t="s">
        <v>56</v>
      </c>
      <c r="B22" t="s">
        <v>173</v>
      </c>
      <c r="G22" t="s">
        <v>56</v>
      </c>
      <c r="H22" t="s">
        <v>173</v>
      </c>
    </row>
    <row r="24" spans="1:8" x14ac:dyDescent="0.3">
      <c r="A24" s="1" t="s">
        <v>220</v>
      </c>
    </row>
    <row r="25" spans="1:8" x14ac:dyDescent="0.3">
      <c r="A25" t="s">
        <v>221</v>
      </c>
    </row>
    <row r="26" spans="1:8" x14ac:dyDescent="0.3">
      <c r="A26" t="s">
        <v>163</v>
      </c>
    </row>
    <row r="27" spans="1:8" x14ac:dyDescent="0.3">
      <c r="A27" t="s">
        <v>164</v>
      </c>
    </row>
    <row r="28" spans="1:8" x14ac:dyDescent="0.3">
      <c r="A28" t="s">
        <v>166</v>
      </c>
    </row>
    <row r="29" spans="1:8" x14ac:dyDescent="0.3">
      <c r="A29" t="s">
        <v>167</v>
      </c>
    </row>
    <row r="30" spans="1:8" x14ac:dyDescent="0.3">
      <c r="A30" t="s">
        <v>217</v>
      </c>
    </row>
  </sheetData>
  <sheetProtection algorithmName="SHA-512" hashValue="MGKHIcZhxJ6UnLcE5xPbyGyDPTDUj+1yxDOvj4l7OcRPWhoZJ0yvg9AFHaAZF2325ofytROkqSO5zDEkadWKwQ==" saltValue="g3rOFEN/CkzBavt9WYa+PQ==" spinCount="100000" sheet="1" objects="1" scenarios="1"/>
  <protectedRanges>
    <protectedRange sqref="H9" name="Range4"/>
    <protectedRange sqref="B9" name="Range3"/>
    <protectedRange sqref="B9" name="Range1"/>
    <protectedRange sqref="H9" name="Range2"/>
  </protectedRanges>
  <customSheetViews>
    <customSheetView guid="{4CCE1264-17FB-45CE-9D02-E9D9CA04831E}">
      <pane ySplit="6" topLeftCell="A7" activePane="bottomLeft" state="frozen"/>
      <selection pane="bottomLeft" activeCell="H27" sqref="H2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4" sqref="I4"/>
    </sheetView>
  </sheetViews>
  <sheetFormatPr defaultRowHeight="14.4" x14ac:dyDescent="0.3"/>
  <cols>
    <col min="1" max="1" width="17.109375" customWidth="1"/>
  </cols>
  <sheetData>
    <row r="1" spans="1:6" x14ac:dyDescent="0.3">
      <c r="A1" s="1" t="s">
        <v>261</v>
      </c>
      <c r="E1" s="2" t="s">
        <v>60</v>
      </c>
    </row>
    <row r="2" spans="1:6" x14ac:dyDescent="0.3">
      <c r="A2" s="1" t="s">
        <v>200</v>
      </c>
      <c r="E2" t="s">
        <v>6</v>
      </c>
      <c r="F2" t="s">
        <v>159</v>
      </c>
    </row>
    <row r="3" spans="1:6" x14ac:dyDescent="0.3">
      <c r="E3" t="s">
        <v>158</v>
      </c>
      <c r="F3" t="s">
        <v>111</v>
      </c>
    </row>
    <row r="4" spans="1:6" x14ac:dyDescent="0.3">
      <c r="A4" s="13" t="s">
        <v>357</v>
      </c>
    </row>
    <row r="5" spans="1:6" x14ac:dyDescent="0.3">
      <c r="A5" s="13" t="s">
        <v>358</v>
      </c>
    </row>
    <row r="6" spans="1:6" x14ac:dyDescent="0.3">
      <c r="A6" s="13"/>
    </row>
    <row r="7" spans="1:6" x14ac:dyDescent="0.3">
      <c r="A7" s="17" t="s">
        <v>228</v>
      </c>
    </row>
    <row r="8" spans="1:6" x14ac:dyDescent="0.3">
      <c r="A8" t="s">
        <v>226</v>
      </c>
      <c r="B8" s="12">
        <v>24</v>
      </c>
    </row>
    <row r="9" spans="1:6" x14ac:dyDescent="0.3">
      <c r="A9" t="s">
        <v>145</v>
      </c>
      <c r="B9" s="4">
        <f>+B8-9</f>
        <v>15</v>
      </c>
    </row>
    <row r="10" spans="1:6" x14ac:dyDescent="0.3">
      <c r="A10" s="13"/>
    </row>
    <row r="11" spans="1:6" x14ac:dyDescent="0.3">
      <c r="A11" s="2" t="s">
        <v>240</v>
      </c>
    </row>
    <row r="12" spans="1:6" x14ac:dyDescent="0.3">
      <c r="A12" t="s">
        <v>49</v>
      </c>
      <c r="B12" t="s">
        <v>48</v>
      </c>
    </row>
    <row r="13" spans="1:6" x14ac:dyDescent="0.3">
      <c r="A13" t="s">
        <v>50</v>
      </c>
      <c r="B13" t="s">
        <v>51</v>
      </c>
    </row>
    <row r="14" spans="1:6" x14ac:dyDescent="0.3">
      <c r="A14" t="s">
        <v>40</v>
      </c>
      <c r="B14" t="s">
        <v>41</v>
      </c>
    </row>
    <row r="15" spans="1:6" x14ac:dyDescent="0.3">
      <c r="B15" t="s">
        <v>42</v>
      </c>
    </row>
    <row r="16" spans="1:6" x14ac:dyDescent="0.3">
      <c r="A16" t="s">
        <v>44</v>
      </c>
      <c r="B16" t="s">
        <v>52</v>
      </c>
    </row>
    <row r="17" spans="1:3" x14ac:dyDescent="0.3">
      <c r="B17" t="s">
        <v>53</v>
      </c>
    </row>
    <row r="18" spans="1:3" x14ac:dyDescent="0.3">
      <c r="A18" t="s">
        <v>45</v>
      </c>
      <c r="B18" t="s">
        <v>54</v>
      </c>
    </row>
    <row r="19" spans="1:3" x14ac:dyDescent="0.3">
      <c r="B19" t="s">
        <v>55</v>
      </c>
    </row>
    <row r="20" spans="1:3" x14ac:dyDescent="0.3">
      <c r="A20" t="s">
        <v>46</v>
      </c>
      <c r="B20" t="s">
        <v>160</v>
      </c>
    </row>
    <row r="21" spans="1:3" x14ac:dyDescent="0.3">
      <c r="A21" t="s">
        <v>56</v>
      </c>
      <c r="B21" t="s">
        <v>161</v>
      </c>
    </row>
    <row r="22" spans="1:3" x14ac:dyDescent="0.3">
      <c r="C22" s="13"/>
    </row>
  </sheetData>
  <sheetProtection algorithmName="SHA-512" hashValue="8fUDfuOxqXtNeFv6p1HWDTbCULCG+Bv6cDrNsYBh4mLWSl5CKEdtVq5DoSakxNurDN1zY/dnY5YdZ8HWUjWr3g==" saltValue="N//mXh4irkxPo25Ke9h3Gg==" spinCount="100000" sheet="1" objects="1" scenarios="1"/>
  <protectedRanges>
    <protectedRange sqref="B8" name="Range2"/>
    <protectedRange sqref="B8" name="Range1"/>
  </protectedRanges>
  <customSheetViews>
    <customSheetView guid="{4CCE1264-17FB-45CE-9D02-E9D9CA04831E}">
      <pane ySplit="5" topLeftCell="A6" activePane="bottomLeft" state="frozen"/>
      <selection pane="bottomLeft" activeCell="A4" sqref="A4:A5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8" sqref="B8"/>
    </sheetView>
  </sheetViews>
  <sheetFormatPr defaultRowHeight="14.4" x14ac:dyDescent="0.3"/>
  <cols>
    <col min="1" max="1" width="17" customWidth="1"/>
    <col min="6" max="6" width="18.44140625" customWidth="1"/>
    <col min="7" max="7" width="14.109375" customWidth="1"/>
  </cols>
  <sheetData>
    <row r="1" spans="1:7" x14ac:dyDescent="0.3">
      <c r="A1" s="2" t="s">
        <v>380</v>
      </c>
      <c r="F1" s="2" t="s">
        <v>60</v>
      </c>
    </row>
    <row r="2" spans="1:7" x14ac:dyDescent="0.3">
      <c r="A2" s="1" t="s">
        <v>202</v>
      </c>
      <c r="F2" t="s">
        <v>274</v>
      </c>
      <c r="G2" t="s">
        <v>273</v>
      </c>
    </row>
    <row r="3" spans="1:7" x14ac:dyDescent="0.3">
      <c r="A3" s="13" t="s">
        <v>383</v>
      </c>
      <c r="F3" t="s">
        <v>381</v>
      </c>
    </row>
    <row r="4" spans="1:7" x14ac:dyDescent="0.3">
      <c r="A4" s="13" t="s">
        <v>382</v>
      </c>
    </row>
    <row r="5" spans="1:7" x14ac:dyDescent="0.3">
      <c r="A5" s="13" t="s">
        <v>329</v>
      </c>
    </row>
    <row r="7" spans="1:7" x14ac:dyDescent="0.3">
      <c r="A7" s="17" t="s">
        <v>228</v>
      </c>
      <c r="F7" s="17" t="s">
        <v>232</v>
      </c>
    </row>
    <row r="8" spans="1:7" x14ac:dyDescent="0.3">
      <c r="A8" t="s">
        <v>226</v>
      </c>
      <c r="B8" s="22">
        <v>26</v>
      </c>
      <c r="F8" t="s">
        <v>226</v>
      </c>
      <c r="G8" s="22">
        <v>30</v>
      </c>
    </row>
    <row r="9" spans="1:7" x14ac:dyDescent="0.3">
      <c r="A9" t="s">
        <v>145</v>
      </c>
      <c r="B9" s="23">
        <f>+B8-9</f>
        <v>17</v>
      </c>
      <c r="F9" t="s">
        <v>145</v>
      </c>
      <c r="G9" s="23">
        <f>+G8-7</f>
        <v>23</v>
      </c>
    </row>
    <row r="10" spans="1:7" x14ac:dyDescent="0.3">
      <c r="F10" s="3" t="s">
        <v>233</v>
      </c>
    </row>
    <row r="12" spans="1:7" x14ac:dyDescent="0.3">
      <c r="A12" s="2" t="s">
        <v>237</v>
      </c>
      <c r="G12" s="1"/>
    </row>
    <row r="13" spans="1:7" x14ac:dyDescent="0.3">
      <c r="A13" t="s">
        <v>47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41</v>
      </c>
    </row>
    <row r="16" spans="1:7" x14ac:dyDescent="0.3">
      <c r="B16" t="s">
        <v>42</v>
      </c>
    </row>
    <row r="17" spans="1:9" x14ac:dyDescent="0.3">
      <c r="A17" t="s">
        <v>44</v>
      </c>
      <c r="B17" t="s">
        <v>62</v>
      </c>
    </row>
    <row r="18" spans="1:9" x14ac:dyDescent="0.3">
      <c r="B18" t="s">
        <v>53</v>
      </c>
    </row>
    <row r="19" spans="1:9" x14ac:dyDescent="0.3">
      <c r="A19" t="s">
        <v>45</v>
      </c>
      <c r="B19" t="s">
        <v>54</v>
      </c>
    </row>
    <row r="20" spans="1:9" x14ac:dyDescent="0.3">
      <c r="B20" t="s">
        <v>55</v>
      </c>
    </row>
    <row r="21" spans="1:9" x14ac:dyDescent="0.3">
      <c r="A21" t="s">
        <v>46</v>
      </c>
      <c r="B21" t="s">
        <v>63</v>
      </c>
    </row>
    <row r="22" spans="1:9" x14ac:dyDescent="0.3">
      <c r="A22" t="s">
        <v>56</v>
      </c>
      <c r="B22" t="s">
        <v>64</v>
      </c>
    </row>
    <row r="23" spans="1:9" x14ac:dyDescent="0.3">
      <c r="B23" t="s">
        <v>181</v>
      </c>
    </row>
    <row r="24" spans="1:9" x14ac:dyDescent="0.3">
      <c r="B24" t="s">
        <v>180</v>
      </c>
    </row>
    <row r="25" spans="1:9" x14ac:dyDescent="0.3">
      <c r="C25" s="3"/>
      <c r="I25" s="3"/>
    </row>
  </sheetData>
  <protectedRanges>
    <protectedRange sqref="G8" name="Range4_1"/>
    <protectedRange sqref="B8" name="Range3_1"/>
    <protectedRange sqref="B8" name="Range1_1"/>
    <protectedRange sqref="G8" name="Range2_1"/>
  </protectedRange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24" sqref="E24"/>
    </sheetView>
  </sheetViews>
  <sheetFormatPr defaultRowHeight="14.4" x14ac:dyDescent="0.3"/>
  <cols>
    <col min="1" max="1" width="17.6640625" customWidth="1"/>
  </cols>
  <sheetData>
    <row r="1" spans="1:7" x14ac:dyDescent="0.3">
      <c r="A1" s="2" t="s">
        <v>333</v>
      </c>
    </row>
    <row r="2" spans="1:7" x14ac:dyDescent="0.3">
      <c r="A2" s="1" t="s">
        <v>334</v>
      </c>
      <c r="G2" s="2"/>
    </row>
    <row r="3" spans="1:7" x14ac:dyDescent="0.3">
      <c r="A3" s="13" t="s">
        <v>336</v>
      </c>
    </row>
    <row r="4" spans="1:7" x14ac:dyDescent="0.3">
      <c r="A4" s="13" t="s">
        <v>337</v>
      </c>
    </row>
    <row r="6" spans="1:7" x14ac:dyDescent="0.3">
      <c r="A6" s="17" t="s">
        <v>335</v>
      </c>
    </row>
    <row r="7" spans="1:7" x14ac:dyDescent="0.3">
      <c r="A7" t="s">
        <v>226</v>
      </c>
      <c r="B7" s="24">
        <v>36</v>
      </c>
    </row>
    <row r="8" spans="1:7" x14ac:dyDescent="0.3">
      <c r="A8" t="s">
        <v>145</v>
      </c>
      <c r="B8" s="23">
        <f>+B7-11</f>
        <v>25</v>
      </c>
    </row>
    <row r="10" spans="1:7" x14ac:dyDescent="0.3">
      <c r="A10" s="2" t="s">
        <v>240</v>
      </c>
    </row>
    <row r="11" spans="1:7" x14ac:dyDescent="0.3">
      <c r="A11" t="s">
        <v>47</v>
      </c>
      <c r="B11" t="s">
        <v>48</v>
      </c>
    </row>
    <row r="12" spans="1:7" x14ac:dyDescent="0.3">
      <c r="A12" t="s">
        <v>50</v>
      </c>
      <c r="B12" t="s">
        <v>311</v>
      </c>
    </row>
    <row r="13" spans="1:7" x14ac:dyDescent="0.3">
      <c r="A13" t="s">
        <v>40</v>
      </c>
      <c r="B13" t="s">
        <v>41</v>
      </c>
    </row>
    <row r="14" spans="1:7" x14ac:dyDescent="0.3">
      <c r="B14" t="s">
        <v>42</v>
      </c>
    </row>
    <row r="15" spans="1:7" x14ac:dyDescent="0.3">
      <c r="A15" t="s">
        <v>44</v>
      </c>
      <c r="B15" t="s">
        <v>75</v>
      </c>
    </row>
    <row r="16" spans="1:7" x14ac:dyDescent="0.3">
      <c r="A16" t="s">
        <v>45</v>
      </c>
      <c r="B16" t="s">
        <v>301</v>
      </c>
    </row>
    <row r="17" spans="1:2" x14ac:dyDescent="0.3">
      <c r="A17" t="s">
        <v>46</v>
      </c>
      <c r="B17" t="s">
        <v>88</v>
      </c>
    </row>
    <row r="18" spans="1:2" x14ac:dyDescent="0.3">
      <c r="B18" t="s">
        <v>325</v>
      </c>
    </row>
    <row r="19" spans="1:2" x14ac:dyDescent="0.3">
      <c r="A19" t="s">
        <v>56</v>
      </c>
      <c r="B19" t="s">
        <v>64</v>
      </c>
    </row>
  </sheetData>
  <sheetProtection algorithmName="SHA-512" hashValue="caqOX0e43S/oGhzzczObCa6JRx9I7ZquraXsQe4s4kaL/Rhkz38n1KO9gc6rJV+y2Ah4nVLnOuoggMk7M6+EUg==" saltValue="RJoBM01jn1bH4KSAEe9WOQ==" spinCount="100000" sheet="1" objects="1" scenarios="1"/>
  <protectedRanges>
    <protectedRange sqref="B7" name="Range2"/>
    <protectedRange sqref="B7" name="Range1_1"/>
  </protectedRange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F8" sqref="F8"/>
    </sheetView>
  </sheetViews>
  <sheetFormatPr defaultRowHeight="14.4" x14ac:dyDescent="0.3"/>
  <cols>
    <col min="1" max="1" width="17.88671875" customWidth="1"/>
  </cols>
  <sheetData>
    <row r="1" spans="1:2" x14ac:dyDescent="0.3">
      <c r="A1" s="5" t="s">
        <v>262</v>
      </c>
    </row>
    <row r="2" spans="1:2" x14ac:dyDescent="0.3">
      <c r="A2" s="1" t="s">
        <v>207</v>
      </c>
    </row>
    <row r="3" spans="1:2" x14ac:dyDescent="0.3">
      <c r="A3" s="13" t="s">
        <v>328</v>
      </c>
    </row>
    <row r="4" spans="1:2" x14ac:dyDescent="0.3">
      <c r="A4" s="13" t="s">
        <v>359</v>
      </c>
    </row>
    <row r="5" spans="1:2" x14ac:dyDescent="0.3">
      <c r="A5" s="13"/>
    </row>
    <row r="6" spans="1:2" x14ac:dyDescent="0.3">
      <c r="A6" s="3" t="s">
        <v>256</v>
      </c>
    </row>
    <row r="8" spans="1:2" x14ac:dyDescent="0.3">
      <c r="A8" s="17" t="s">
        <v>228</v>
      </c>
    </row>
    <row r="9" spans="1:2" x14ac:dyDescent="0.3">
      <c r="A9" t="s">
        <v>226</v>
      </c>
      <c r="B9" s="12">
        <v>13</v>
      </c>
    </row>
    <row r="10" spans="1:2" x14ac:dyDescent="0.3">
      <c r="A10" t="s">
        <v>145</v>
      </c>
      <c r="B10" s="4">
        <f>+B9-11</f>
        <v>2</v>
      </c>
    </row>
    <row r="12" spans="1:2" x14ac:dyDescent="0.3">
      <c r="A12" s="2" t="s">
        <v>241</v>
      </c>
    </row>
    <row r="13" spans="1:2" x14ac:dyDescent="0.3">
      <c r="A13" t="s">
        <v>49</v>
      </c>
      <c r="B13" t="s">
        <v>48</v>
      </c>
    </row>
    <row r="14" spans="1:2" x14ac:dyDescent="0.3">
      <c r="A14" t="s">
        <v>50</v>
      </c>
      <c r="B14" t="s">
        <v>51</v>
      </c>
    </row>
    <row r="15" spans="1:2" x14ac:dyDescent="0.3">
      <c r="A15" t="s">
        <v>40</v>
      </c>
      <c r="B15" t="s">
        <v>41</v>
      </c>
    </row>
    <row r="16" spans="1:2" x14ac:dyDescent="0.3">
      <c r="B16" t="s">
        <v>42</v>
      </c>
    </row>
    <row r="17" spans="1:2" x14ac:dyDescent="0.3">
      <c r="A17" t="s">
        <v>44</v>
      </c>
      <c r="B17" t="s">
        <v>52</v>
      </c>
    </row>
    <row r="18" spans="1:2" x14ac:dyDescent="0.3">
      <c r="B18" t="s">
        <v>53</v>
      </c>
    </row>
    <row r="19" spans="1:2" x14ac:dyDescent="0.3">
      <c r="A19" t="s">
        <v>45</v>
      </c>
      <c r="B19" t="s">
        <v>54</v>
      </c>
    </row>
    <row r="20" spans="1:2" x14ac:dyDescent="0.3">
      <c r="B20" t="s">
        <v>55</v>
      </c>
    </row>
    <row r="21" spans="1:2" x14ac:dyDescent="0.3">
      <c r="A21" t="s">
        <v>46</v>
      </c>
      <c r="B21" t="s">
        <v>360</v>
      </c>
    </row>
    <row r="22" spans="1:2" x14ac:dyDescent="0.3">
      <c r="A22" t="s">
        <v>56</v>
      </c>
      <c r="B22" t="s">
        <v>161</v>
      </c>
    </row>
  </sheetData>
  <sheetProtection algorithmName="SHA-512" hashValue="nswLQxtWfKYqERJMDAoGLcattDOgq5QW18IUk6I+gBST972UW3Nhkt/TwF9dF2HsHlcP0Gbax3sm903BQ+PA4g==" saltValue="0IIglx6QJ+YneUqkKuP9JQ==" spinCount="100000" sheet="1" objects="1" scenarios="1"/>
  <protectedRanges>
    <protectedRange sqref="B9" name="Range2"/>
    <protectedRange sqref="B9" name="Range1"/>
  </protectedRanges>
  <customSheetViews>
    <customSheetView guid="{4CCE1264-17FB-45CE-9D02-E9D9CA04831E}">
      <pane ySplit="4" topLeftCell="A5" activePane="bottomLeft" state="frozen"/>
      <selection pane="bottomLeft" activeCell="H11" sqref="H11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18" sqref="G18"/>
    </sheetView>
  </sheetViews>
  <sheetFormatPr defaultRowHeight="14.4" x14ac:dyDescent="0.3"/>
  <cols>
    <col min="1" max="1" width="18.88671875" customWidth="1"/>
    <col min="6" max="6" width="15.109375" customWidth="1"/>
    <col min="7" max="7" width="16" customWidth="1"/>
    <col min="8" max="8" width="12" customWidth="1"/>
  </cols>
  <sheetData>
    <row r="1" spans="1:10" x14ac:dyDescent="0.3">
      <c r="A1" s="2" t="s">
        <v>362</v>
      </c>
      <c r="F1" s="2" t="s">
        <v>60</v>
      </c>
      <c r="G1" t="s">
        <v>24</v>
      </c>
    </row>
    <row r="2" spans="1:10" x14ac:dyDescent="0.3">
      <c r="A2" s="1" t="s">
        <v>242</v>
      </c>
      <c r="F2" t="s">
        <v>114</v>
      </c>
      <c r="G2" t="s">
        <v>90</v>
      </c>
    </row>
    <row r="3" spans="1:10" x14ac:dyDescent="0.3">
      <c r="A3" s="13" t="s">
        <v>361</v>
      </c>
      <c r="F3" t="s">
        <v>21</v>
      </c>
      <c r="G3" t="s">
        <v>25</v>
      </c>
    </row>
    <row r="4" spans="1:10" x14ac:dyDescent="0.3">
      <c r="A4" s="13" t="s">
        <v>364</v>
      </c>
      <c r="F4" t="s">
        <v>115</v>
      </c>
      <c r="G4" t="s">
        <v>117</v>
      </c>
    </row>
    <row r="5" spans="1:10" x14ac:dyDescent="0.3">
      <c r="A5" s="13" t="s">
        <v>363</v>
      </c>
      <c r="F5" t="s">
        <v>22</v>
      </c>
      <c r="G5" t="s">
        <v>26</v>
      </c>
    </row>
    <row r="6" spans="1:10" x14ac:dyDescent="0.3">
      <c r="F6" t="s">
        <v>23</v>
      </c>
    </row>
    <row r="7" spans="1:10" x14ac:dyDescent="0.3">
      <c r="F7" t="s">
        <v>116</v>
      </c>
    </row>
    <row r="8" spans="1:10" x14ac:dyDescent="0.3">
      <c r="A8" s="17" t="s">
        <v>243</v>
      </c>
    </row>
    <row r="9" spans="1:10" x14ac:dyDescent="0.3">
      <c r="A9" t="s">
        <v>226</v>
      </c>
      <c r="B9" s="18">
        <v>18</v>
      </c>
    </row>
    <row r="10" spans="1:10" x14ac:dyDescent="0.3">
      <c r="A10" t="s">
        <v>145</v>
      </c>
      <c r="B10" s="19">
        <f>+B9-11</f>
        <v>7</v>
      </c>
    </row>
    <row r="11" spans="1:10" x14ac:dyDescent="0.3">
      <c r="G11" s="8"/>
      <c r="H11" s="8"/>
      <c r="I11" s="8"/>
      <c r="J11" s="8"/>
    </row>
    <row r="12" spans="1:10" x14ac:dyDescent="0.3">
      <c r="A12" s="2" t="s">
        <v>244</v>
      </c>
      <c r="G12" s="7"/>
      <c r="H12" s="8"/>
      <c r="I12" s="8"/>
      <c r="J12" s="8"/>
    </row>
    <row r="13" spans="1:10" x14ac:dyDescent="0.3">
      <c r="A13" t="s">
        <v>47</v>
      </c>
      <c r="B13" t="s">
        <v>48</v>
      </c>
      <c r="G13" s="8"/>
      <c r="H13" s="8"/>
      <c r="I13" s="8"/>
      <c r="J13" s="8"/>
    </row>
    <row r="14" spans="1:10" x14ac:dyDescent="0.3">
      <c r="A14" t="s">
        <v>50</v>
      </c>
      <c r="B14" t="s">
        <v>51</v>
      </c>
      <c r="G14" s="8"/>
      <c r="H14" s="8"/>
      <c r="I14" s="8"/>
      <c r="J14" s="8"/>
    </row>
    <row r="15" spans="1:10" x14ac:dyDescent="0.3">
      <c r="A15" t="s">
        <v>40</v>
      </c>
      <c r="B15" t="s">
        <v>65</v>
      </c>
      <c r="G15" s="8"/>
      <c r="H15" s="8"/>
      <c r="I15" s="8"/>
      <c r="J15" s="8"/>
    </row>
    <row r="16" spans="1:10" x14ac:dyDescent="0.3">
      <c r="B16" t="s">
        <v>42</v>
      </c>
      <c r="G16" s="8"/>
      <c r="H16" s="8"/>
      <c r="I16" s="8"/>
      <c r="J16" s="8"/>
    </row>
    <row r="17" spans="1:10" x14ac:dyDescent="0.3">
      <c r="A17" t="s">
        <v>43</v>
      </c>
      <c r="B17" t="s">
        <v>174</v>
      </c>
      <c r="G17" s="8"/>
      <c r="H17" s="8"/>
      <c r="I17" s="8"/>
      <c r="J17" s="8"/>
    </row>
    <row r="18" spans="1:10" x14ac:dyDescent="0.3">
      <c r="B18" t="s">
        <v>169</v>
      </c>
      <c r="G18" s="8"/>
      <c r="H18" s="8"/>
      <c r="I18" s="8"/>
      <c r="J18" s="8"/>
    </row>
    <row r="19" spans="1:10" x14ac:dyDescent="0.3">
      <c r="B19" s="3" t="s">
        <v>175</v>
      </c>
      <c r="G19" s="8"/>
      <c r="H19" s="8"/>
      <c r="I19" s="8"/>
      <c r="J19" s="8"/>
    </row>
    <row r="20" spans="1:10" x14ac:dyDescent="0.3">
      <c r="A20" t="s">
        <v>44</v>
      </c>
      <c r="B20" t="s">
        <v>66</v>
      </c>
      <c r="G20" s="8"/>
      <c r="H20" s="8"/>
      <c r="I20" s="8"/>
      <c r="J20" s="8"/>
    </row>
    <row r="21" spans="1:10" x14ac:dyDescent="0.3">
      <c r="B21" t="s">
        <v>53</v>
      </c>
      <c r="G21" s="8"/>
      <c r="H21" s="14"/>
      <c r="I21" s="8"/>
      <c r="J21" s="8"/>
    </row>
    <row r="22" spans="1:10" x14ac:dyDescent="0.3">
      <c r="A22" t="s">
        <v>45</v>
      </c>
      <c r="B22" t="s">
        <v>67</v>
      </c>
      <c r="G22" s="8"/>
      <c r="H22" s="8"/>
      <c r="I22" s="8"/>
      <c r="J22" s="8"/>
    </row>
    <row r="23" spans="1:10" x14ac:dyDescent="0.3">
      <c r="B23" t="s">
        <v>68</v>
      </c>
      <c r="G23" s="8"/>
      <c r="H23" s="8"/>
      <c r="I23" s="8"/>
      <c r="J23" s="8"/>
    </row>
    <row r="24" spans="1:10" x14ac:dyDescent="0.3">
      <c r="B24" s="1" t="s">
        <v>69</v>
      </c>
      <c r="G24" s="8"/>
      <c r="H24" s="15"/>
      <c r="I24" s="16"/>
      <c r="J24" s="8"/>
    </row>
    <row r="25" spans="1:10" x14ac:dyDescent="0.3">
      <c r="A25" t="s">
        <v>46</v>
      </c>
      <c r="B25" t="s">
        <v>57</v>
      </c>
      <c r="G25" s="8"/>
      <c r="H25" s="8"/>
      <c r="I25" s="16"/>
      <c r="J25" s="8"/>
    </row>
    <row r="26" spans="1:10" x14ac:dyDescent="0.3">
      <c r="A26" t="s">
        <v>56</v>
      </c>
      <c r="B26" t="s">
        <v>57</v>
      </c>
      <c r="G26" s="8"/>
      <c r="H26" s="8"/>
      <c r="I26" s="8"/>
      <c r="J26" s="8"/>
    </row>
    <row r="27" spans="1:10" x14ac:dyDescent="0.3">
      <c r="C27" s="13"/>
      <c r="G27" s="8"/>
      <c r="H27" s="8"/>
      <c r="I27" s="8"/>
      <c r="J27" s="8"/>
    </row>
  </sheetData>
  <sheetProtection algorithmName="SHA-512" hashValue="oWabW9QnFffMOVK8TmnyJdjiBBWp9mIzYWjuNpAYPOI6tpGADYgt2IHHxwa4d61tyEcF0Sbrc2Pomk9LUDHodA==" saltValue="amP0ckVoT/bObujbb5HTuQ==" spinCount="100000" sheet="1" objects="1" scenarios="1"/>
  <protectedRanges>
    <protectedRange sqref="B9" name="Range2"/>
    <protectedRange sqref="B9" name="Range1"/>
  </protectedRanges>
  <customSheetViews>
    <customSheetView guid="{4CCE1264-17FB-45CE-9D02-E9D9CA04831E}">
      <pane ySplit="6" topLeftCell="A7" activePane="bottomLeft" state="frozen"/>
      <selection pane="bottomLeft" activeCell="K30" sqref="K30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0" sqref="B10"/>
    </sheetView>
  </sheetViews>
  <sheetFormatPr defaultRowHeight="14.4" x14ac:dyDescent="0.3"/>
  <cols>
    <col min="1" max="1" width="19.109375" customWidth="1"/>
  </cols>
  <sheetData>
    <row r="1" spans="1:9" x14ac:dyDescent="0.3">
      <c r="A1" s="2" t="s">
        <v>384</v>
      </c>
      <c r="F1" s="1"/>
    </row>
    <row r="2" spans="1:9" x14ac:dyDescent="0.3">
      <c r="A2" s="1" t="s">
        <v>385</v>
      </c>
    </row>
    <row r="3" spans="1:9" x14ac:dyDescent="0.3">
      <c r="A3" s="13" t="s">
        <v>386</v>
      </c>
    </row>
    <row r="4" spans="1:9" x14ac:dyDescent="0.3">
      <c r="A4" s="13" t="s">
        <v>388</v>
      </c>
    </row>
    <row r="5" spans="1:9" x14ac:dyDescent="0.3">
      <c r="A5" s="13" t="s">
        <v>387</v>
      </c>
    </row>
    <row r="8" spans="1:9" x14ac:dyDescent="0.3">
      <c r="A8" s="17" t="s">
        <v>354</v>
      </c>
      <c r="F8" s="30"/>
      <c r="G8" s="8"/>
      <c r="H8" s="8"/>
      <c r="I8" s="8"/>
    </row>
    <row r="9" spans="1:9" x14ac:dyDescent="0.3">
      <c r="A9" t="s">
        <v>226</v>
      </c>
      <c r="B9" s="22">
        <v>20</v>
      </c>
      <c r="F9" s="8"/>
      <c r="G9" s="31"/>
      <c r="H9" s="8"/>
      <c r="I9" s="8"/>
    </row>
    <row r="10" spans="1:9" x14ac:dyDescent="0.3">
      <c r="A10" t="s">
        <v>145</v>
      </c>
      <c r="B10" s="23">
        <f>+B9-7</f>
        <v>13</v>
      </c>
      <c r="F10" s="8"/>
      <c r="G10" s="32"/>
      <c r="H10" s="8"/>
      <c r="I10" s="8"/>
    </row>
    <row r="11" spans="1:9" x14ac:dyDescent="0.3">
      <c r="F11" s="20"/>
      <c r="G11" s="8"/>
      <c r="H11" s="8"/>
      <c r="I11" s="8"/>
    </row>
    <row r="13" spans="1:9" x14ac:dyDescent="0.3">
      <c r="A13" s="2" t="s">
        <v>237</v>
      </c>
      <c r="G13" s="1"/>
    </row>
    <row r="14" spans="1:9" x14ac:dyDescent="0.3">
      <c r="A14" t="s">
        <v>47</v>
      </c>
      <c r="B14" t="s">
        <v>48</v>
      </c>
    </row>
    <row r="15" spans="1:9" x14ac:dyDescent="0.3">
      <c r="A15" t="s">
        <v>50</v>
      </c>
      <c r="B15" t="s">
        <v>51</v>
      </c>
    </row>
    <row r="16" spans="1:9" x14ac:dyDescent="0.3">
      <c r="A16" t="s">
        <v>40</v>
      </c>
      <c r="B16" t="s">
        <v>41</v>
      </c>
    </row>
    <row r="17" spans="1:2" x14ac:dyDescent="0.3">
      <c r="B17" t="s">
        <v>42</v>
      </c>
    </row>
    <row r="18" spans="1:2" x14ac:dyDescent="0.3">
      <c r="A18" t="s">
        <v>44</v>
      </c>
      <c r="B18" t="s">
        <v>75</v>
      </c>
    </row>
    <row r="19" spans="1:2" x14ac:dyDescent="0.3">
      <c r="B19" t="s">
        <v>53</v>
      </c>
    </row>
    <row r="20" spans="1:2" x14ac:dyDescent="0.3">
      <c r="A20" t="s">
        <v>45</v>
      </c>
      <c r="B20" t="s">
        <v>301</v>
      </c>
    </row>
    <row r="21" spans="1:2" x14ac:dyDescent="0.3">
      <c r="A21" t="s">
        <v>43</v>
      </c>
      <c r="B21" t="s">
        <v>299</v>
      </c>
    </row>
    <row r="22" spans="1:2" x14ac:dyDescent="0.3">
      <c r="A22" t="s">
        <v>46</v>
      </c>
      <c r="B22" t="s">
        <v>57</v>
      </c>
    </row>
    <row r="23" spans="1:2" x14ac:dyDescent="0.3">
      <c r="A23" t="s">
        <v>56</v>
      </c>
      <c r="B23" t="s">
        <v>302</v>
      </c>
    </row>
  </sheetData>
  <protectedRanges>
    <protectedRange sqref="B9" name="Range5_1"/>
    <protectedRange sqref="B9" name="Range3_1"/>
    <protectedRange sqref="B9" name="Range1_1_1"/>
    <protectedRange sqref="G9" name="Range2_1_1"/>
    <protectedRange sqref="B9" name="Range4_1"/>
  </protectedRange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25" sqref="B25"/>
    </sheetView>
  </sheetViews>
  <sheetFormatPr defaultRowHeight="14.4" x14ac:dyDescent="0.3"/>
  <cols>
    <col min="1" max="1" width="17.44140625" customWidth="1"/>
    <col min="8" max="8" width="13.109375" customWidth="1"/>
  </cols>
  <sheetData>
    <row r="1" spans="1:9" x14ac:dyDescent="0.3">
      <c r="A1" s="2" t="s">
        <v>70</v>
      </c>
      <c r="F1" s="1"/>
    </row>
    <row r="2" spans="1:9" x14ac:dyDescent="0.3">
      <c r="A2" s="1" t="s">
        <v>243</v>
      </c>
      <c r="F2" s="1"/>
    </row>
    <row r="3" spans="1:9" x14ac:dyDescent="0.3">
      <c r="A3" s="13" t="s">
        <v>186</v>
      </c>
      <c r="F3" s="13"/>
    </row>
    <row r="4" spans="1:9" x14ac:dyDescent="0.3">
      <c r="A4" s="13" t="s">
        <v>365</v>
      </c>
      <c r="F4" s="13"/>
    </row>
    <row r="5" spans="1:9" x14ac:dyDescent="0.3">
      <c r="A5" s="13" t="s">
        <v>366</v>
      </c>
    </row>
    <row r="7" spans="1:9" x14ac:dyDescent="0.3">
      <c r="A7" s="17" t="s">
        <v>243</v>
      </c>
      <c r="E7" s="17" t="s">
        <v>232</v>
      </c>
    </row>
    <row r="8" spans="1:9" x14ac:dyDescent="0.3">
      <c r="A8" t="s">
        <v>226</v>
      </c>
      <c r="B8" s="18">
        <v>24</v>
      </c>
      <c r="E8" t="s">
        <v>226</v>
      </c>
      <c r="G8" s="18">
        <v>35</v>
      </c>
    </row>
    <row r="9" spans="1:9" x14ac:dyDescent="0.3">
      <c r="A9" t="s">
        <v>145</v>
      </c>
      <c r="B9" s="19">
        <f>+B8-10</f>
        <v>14</v>
      </c>
      <c r="E9" t="s">
        <v>145</v>
      </c>
      <c r="G9" s="19">
        <f>+G8-7</f>
        <v>28</v>
      </c>
    </row>
    <row r="10" spans="1:9" x14ac:dyDescent="0.3">
      <c r="E10" s="3" t="s">
        <v>233</v>
      </c>
    </row>
    <row r="11" spans="1:9" x14ac:dyDescent="0.3">
      <c r="H11" s="8"/>
      <c r="I11" s="8"/>
    </row>
    <row r="12" spans="1:9" x14ac:dyDescent="0.3">
      <c r="A12" s="2" t="s">
        <v>245</v>
      </c>
      <c r="H12" s="14"/>
      <c r="I12" s="8"/>
    </row>
    <row r="13" spans="1:9" x14ac:dyDescent="0.3">
      <c r="A13" t="s">
        <v>47</v>
      </c>
      <c r="B13" t="s">
        <v>48</v>
      </c>
      <c r="H13" s="8"/>
      <c r="I13" s="8"/>
    </row>
    <row r="14" spans="1:9" x14ac:dyDescent="0.3">
      <c r="A14" t="s">
        <v>50</v>
      </c>
      <c r="B14" t="s">
        <v>51</v>
      </c>
      <c r="H14" s="8"/>
      <c r="I14" s="8"/>
    </row>
    <row r="15" spans="1:9" x14ac:dyDescent="0.3">
      <c r="A15" t="s">
        <v>40</v>
      </c>
      <c r="B15" t="s">
        <v>74</v>
      </c>
      <c r="H15" s="8"/>
      <c r="I15" s="8"/>
    </row>
    <row r="16" spans="1:9" x14ac:dyDescent="0.3">
      <c r="B16" t="s">
        <v>71</v>
      </c>
      <c r="H16" s="8"/>
      <c r="I16" s="8"/>
    </row>
    <row r="17" spans="1:9" x14ac:dyDescent="0.3">
      <c r="A17" t="s">
        <v>44</v>
      </c>
      <c r="B17" t="s">
        <v>75</v>
      </c>
      <c r="H17" s="8"/>
      <c r="I17" s="8"/>
    </row>
    <row r="18" spans="1:9" x14ac:dyDescent="0.3">
      <c r="B18" t="s">
        <v>53</v>
      </c>
      <c r="H18" s="8"/>
      <c r="I18" s="8"/>
    </row>
    <row r="19" spans="1:9" x14ac:dyDescent="0.3">
      <c r="A19" t="s">
        <v>45</v>
      </c>
      <c r="B19" t="s">
        <v>54</v>
      </c>
      <c r="H19" s="8"/>
      <c r="I19" s="8"/>
    </row>
    <row r="20" spans="1:9" x14ac:dyDescent="0.3">
      <c r="B20" t="s">
        <v>55</v>
      </c>
      <c r="H20" s="8"/>
      <c r="I20" s="8"/>
    </row>
    <row r="21" spans="1:9" x14ac:dyDescent="0.3">
      <c r="A21" t="s">
        <v>46</v>
      </c>
      <c r="B21" t="s">
        <v>76</v>
      </c>
      <c r="H21" s="8"/>
      <c r="I21" s="8"/>
    </row>
    <row r="22" spans="1:9" x14ac:dyDescent="0.3">
      <c r="B22" t="s">
        <v>178</v>
      </c>
      <c r="H22" s="8"/>
      <c r="I22" s="8"/>
    </row>
    <row r="23" spans="1:9" x14ac:dyDescent="0.3">
      <c r="B23" t="s">
        <v>177</v>
      </c>
      <c r="H23" s="8"/>
      <c r="I23" s="8"/>
    </row>
    <row r="24" spans="1:9" x14ac:dyDescent="0.3">
      <c r="A24" t="s">
        <v>56</v>
      </c>
      <c r="B24" t="s">
        <v>64</v>
      </c>
      <c r="H24" s="8"/>
      <c r="I24" s="8"/>
    </row>
    <row r="25" spans="1:9" x14ac:dyDescent="0.3">
      <c r="H25" s="8"/>
      <c r="I25" s="8"/>
    </row>
    <row r="26" spans="1:9" x14ac:dyDescent="0.3">
      <c r="H26" s="8"/>
      <c r="I26" s="8"/>
    </row>
    <row r="27" spans="1:9" x14ac:dyDescent="0.3">
      <c r="H27" s="8"/>
      <c r="I27" s="8"/>
    </row>
  </sheetData>
  <sheetProtection algorithmName="SHA-512" hashValue="nayQXVstrkUmas83H64LhsayC4Qnp3BZCcrd+cukfSCU6r+uA+M8S9amncUbYcZyYKKdwdxkqt53MG+L0kZmew==" saltValue="l6tujUV3RIXRPp0p52btXw==" spinCount="100000" sheet="1" objects="1" scenarios="1"/>
  <protectedRanges>
    <protectedRange sqref="G8" name="Range4"/>
    <protectedRange sqref="B8" name="Range3"/>
    <protectedRange sqref="B8" name="Range1"/>
    <protectedRange sqref="G8" name="Range2"/>
  </protectedRanges>
  <customSheetViews>
    <customSheetView guid="{4CCE1264-17FB-45CE-9D02-E9D9CA04831E}">
      <pane ySplit="6" topLeftCell="A7" activePane="bottomLeft" state="frozen"/>
      <selection pane="bottomLeft" activeCell="B42" sqref="B4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10" sqref="F10"/>
    </sheetView>
  </sheetViews>
  <sheetFormatPr defaultRowHeight="14.4" x14ac:dyDescent="0.3"/>
  <cols>
    <col min="1" max="1" width="17" customWidth="1"/>
    <col min="2" max="2" width="10.88671875" customWidth="1"/>
    <col min="6" max="6" width="18.109375" customWidth="1"/>
    <col min="7" max="7" width="11" customWidth="1"/>
  </cols>
  <sheetData>
    <row r="1" spans="1:7" x14ac:dyDescent="0.3">
      <c r="A1" s="2" t="s">
        <v>59</v>
      </c>
      <c r="F1" s="2" t="s">
        <v>60</v>
      </c>
    </row>
    <row r="2" spans="1:7" x14ac:dyDescent="0.3">
      <c r="A2" s="1" t="s">
        <v>230</v>
      </c>
      <c r="F2" t="s">
        <v>6</v>
      </c>
    </row>
    <row r="3" spans="1:7" x14ac:dyDescent="0.3">
      <c r="A3" s="13" t="s">
        <v>157</v>
      </c>
      <c r="C3" s="3"/>
      <c r="F3" t="s">
        <v>9</v>
      </c>
    </row>
    <row r="4" spans="1:7" x14ac:dyDescent="0.3">
      <c r="A4" s="13" t="s">
        <v>338</v>
      </c>
      <c r="F4" t="s">
        <v>7</v>
      </c>
    </row>
    <row r="5" spans="1:7" x14ac:dyDescent="0.3">
      <c r="A5" s="13" t="s">
        <v>339</v>
      </c>
      <c r="F5" t="s">
        <v>10</v>
      </c>
    </row>
    <row r="7" spans="1:7" x14ac:dyDescent="0.3">
      <c r="A7" s="17" t="s">
        <v>228</v>
      </c>
      <c r="F7" s="17" t="s">
        <v>232</v>
      </c>
    </row>
    <row r="8" spans="1:7" x14ac:dyDescent="0.3">
      <c r="A8" t="s">
        <v>226</v>
      </c>
      <c r="B8" s="12">
        <v>22</v>
      </c>
      <c r="F8" t="s">
        <v>226</v>
      </c>
      <c r="G8" s="12">
        <v>35</v>
      </c>
    </row>
    <row r="9" spans="1:7" x14ac:dyDescent="0.3">
      <c r="A9" t="s">
        <v>145</v>
      </c>
      <c r="B9" s="4">
        <f>+B8-9</f>
        <v>13</v>
      </c>
      <c r="F9" t="s">
        <v>145</v>
      </c>
      <c r="G9" s="4">
        <f>+G8-6</f>
        <v>29</v>
      </c>
    </row>
    <row r="10" spans="1:7" x14ac:dyDescent="0.3">
      <c r="F10" s="3" t="s">
        <v>233</v>
      </c>
    </row>
    <row r="12" spans="1:7" x14ac:dyDescent="0.3">
      <c r="A12" s="2" t="s">
        <v>229</v>
      </c>
      <c r="G12" s="1"/>
    </row>
    <row r="13" spans="1:7" x14ac:dyDescent="0.3">
      <c r="A13" t="s">
        <v>49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41</v>
      </c>
    </row>
    <row r="16" spans="1:7" x14ac:dyDescent="0.3">
      <c r="B16" t="s">
        <v>42</v>
      </c>
    </row>
    <row r="17" spans="1:9" x14ac:dyDescent="0.3">
      <c r="A17" t="s">
        <v>44</v>
      </c>
      <c r="B17" t="s">
        <v>52</v>
      </c>
    </row>
    <row r="18" spans="1:9" x14ac:dyDescent="0.3">
      <c r="B18" t="s">
        <v>53</v>
      </c>
    </row>
    <row r="19" spans="1:9" x14ac:dyDescent="0.3">
      <c r="A19" t="s">
        <v>45</v>
      </c>
      <c r="B19" t="s">
        <v>54</v>
      </c>
    </row>
    <row r="20" spans="1:9" x14ac:dyDescent="0.3">
      <c r="B20" t="s">
        <v>55</v>
      </c>
    </row>
    <row r="21" spans="1:9" x14ac:dyDescent="0.3">
      <c r="A21" t="s">
        <v>56</v>
      </c>
      <c r="B21" t="s">
        <v>57</v>
      </c>
    </row>
    <row r="22" spans="1:9" x14ac:dyDescent="0.3">
      <c r="C22" s="13"/>
      <c r="I22" s="13"/>
    </row>
  </sheetData>
  <sheetProtection algorithmName="SHA-512" hashValue="ek8O75Tfd9iEzlFKYaJfLBKZJ+zWNtxTEU7+W3S4dAmggmIF1zUEc+qnbEuvpV9/OqWx4zbLuWXd2Y5h/CB5DQ==" saltValue="tQGJ3edFjFIRE/DFAJsZlA==" spinCount="100000" sheet="1" objects="1" scenarios="1"/>
  <protectedRanges>
    <protectedRange sqref="G8" name="Range4"/>
    <protectedRange sqref="B8" name="Range3"/>
    <protectedRange sqref="B8" name="Range1"/>
    <protectedRange sqref="G8" name="Range2"/>
  </protectedRanges>
  <customSheetViews>
    <customSheetView guid="{4CCE1264-17FB-45CE-9D02-E9D9CA04831E}">
      <pane ySplit="5" topLeftCell="A6" activePane="bottomLeft" state="frozen"/>
      <selection pane="bottomLeft" activeCell="M23" sqref="M23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3" sqref="B13"/>
    </sheetView>
  </sheetViews>
  <sheetFormatPr defaultRowHeight="14.4" x14ac:dyDescent="0.3"/>
  <cols>
    <col min="1" max="1" width="17.44140625" customWidth="1"/>
    <col min="8" max="8" width="13.109375" customWidth="1"/>
  </cols>
  <sheetData>
    <row r="1" spans="1:9" x14ac:dyDescent="0.3">
      <c r="A1" s="2" t="s">
        <v>310</v>
      </c>
      <c r="F1" s="1"/>
    </row>
    <row r="2" spans="1:9" x14ac:dyDescent="0.3">
      <c r="A2" s="1" t="s">
        <v>243</v>
      </c>
      <c r="F2" s="1"/>
    </row>
    <row r="3" spans="1:9" x14ac:dyDescent="0.3">
      <c r="A3" s="13" t="s">
        <v>186</v>
      </c>
      <c r="F3" s="13"/>
    </row>
    <row r="4" spans="1:9" x14ac:dyDescent="0.3">
      <c r="A4" s="13" t="s">
        <v>317</v>
      </c>
      <c r="F4" s="13"/>
    </row>
    <row r="5" spans="1:9" x14ac:dyDescent="0.3">
      <c r="A5" s="13" t="s">
        <v>318</v>
      </c>
    </row>
    <row r="7" spans="1:9" x14ac:dyDescent="0.3">
      <c r="A7" s="17" t="s">
        <v>199</v>
      </c>
      <c r="E7" s="17" t="s">
        <v>232</v>
      </c>
    </row>
    <row r="8" spans="1:9" x14ac:dyDescent="0.3">
      <c r="A8" t="s">
        <v>226</v>
      </c>
      <c r="B8" s="22">
        <v>25</v>
      </c>
      <c r="E8" t="s">
        <v>226</v>
      </c>
      <c r="G8" s="22">
        <v>37</v>
      </c>
    </row>
    <row r="9" spans="1:9" x14ac:dyDescent="0.3">
      <c r="A9" t="s">
        <v>145</v>
      </c>
      <c r="B9" s="23">
        <f>+B8-10</f>
        <v>15</v>
      </c>
      <c r="E9" t="s">
        <v>145</v>
      </c>
      <c r="G9" s="23">
        <f>+G8-7</f>
        <v>30</v>
      </c>
    </row>
    <row r="10" spans="1:9" x14ac:dyDescent="0.3">
      <c r="E10" s="3" t="s">
        <v>233</v>
      </c>
    </row>
    <row r="11" spans="1:9" x14ac:dyDescent="0.3">
      <c r="H11" s="8"/>
      <c r="I11" s="8"/>
    </row>
    <row r="12" spans="1:9" x14ac:dyDescent="0.3">
      <c r="A12" s="2" t="s">
        <v>245</v>
      </c>
      <c r="H12" s="14"/>
      <c r="I12" s="8"/>
    </row>
    <row r="13" spans="1:9" x14ac:dyDescent="0.3">
      <c r="A13" t="s">
        <v>47</v>
      </c>
      <c r="B13" t="s">
        <v>48</v>
      </c>
      <c r="H13" s="8"/>
      <c r="I13" s="8"/>
    </row>
    <row r="14" spans="1:9" x14ac:dyDescent="0.3">
      <c r="A14" t="s">
        <v>50</v>
      </c>
      <c r="B14" t="s">
        <v>311</v>
      </c>
      <c r="H14" s="8"/>
      <c r="I14" s="8"/>
    </row>
    <row r="15" spans="1:9" x14ac:dyDescent="0.3">
      <c r="A15" t="s">
        <v>40</v>
      </c>
      <c r="B15" t="s">
        <v>41</v>
      </c>
      <c r="H15" s="8"/>
      <c r="I15" s="8"/>
    </row>
    <row r="16" spans="1:9" x14ac:dyDescent="0.3">
      <c r="B16" t="s">
        <v>42</v>
      </c>
      <c r="H16" s="8"/>
      <c r="I16" s="8"/>
    </row>
    <row r="17" spans="1:9" x14ac:dyDescent="0.3">
      <c r="A17" t="s">
        <v>44</v>
      </c>
      <c r="B17" t="s">
        <v>312</v>
      </c>
      <c r="H17" s="8"/>
      <c r="I17" s="8"/>
    </row>
    <row r="18" spans="1:9" x14ac:dyDescent="0.3">
      <c r="A18" t="s">
        <v>45</v>
      </c>
      <c r="B18" t="s">
        <v>313</v>
      </c>
      <c r="H18" s="8"/>
      <c r="I18" s="8"/>
    </row>
    <row r="19" spans="1:9" x14ac:dyDescent="0.3">
      <c r="A19" t="s">
        <v>46</v>
      </c>
      <c r="B19" t="s">
        <v>314</v>
      </c>
      <c r="H19" s="8"/>
      <c r="I19" s="8"/>
    </row>
    <row r="20" spans="1:9" x14ac:dyDescent="0.3">
      <c r="A20" t="s">
        <v>56</v>
      </c>
      <c r="B20" t="s">
        <v>315</v>
      </c>
      <c r="H20" s="8"/>
      <c r="I20" s="8"/>
    </row>
    <row r="21" spans="1:9" x14ac:dyDescent="0.3">
      <c r="B21" t="s">
        <v>316</v>
      </c>
      <c r="H21" s="8"/>
      <c r="I21" s="8"/>
    </row>
    <row r="22" spans="1:9" x14ac:dyDescent="0.3">
      <c r="H22" s="8"/>
      <c r="I22" s="8"/>
    </row>
    <row r="23" spans="1:9" x14ac:dyDescent="0.3">
      <c r="H23" s="8"/>
      <c r="I23" s="8"/>
    </row>
  </sheetData>
  <sheetProtection algorithmName="SHA-512" hashValue="Y9DGvY9qpFTpySu8CFhCxO1nDMfUft7mugA8MUz7RoXbfoWeuyXtWFTh+6Ln5BN70kD8fVppk/QXlk/cQdNDvQ==" saltValue="8jhQf69IX8HElPeR21HjYg==" spinCount="100000" sheet="1" objects="1" scenarios="1"/>
  <protectedRanges>
    <protectedRange sqref="G8" name="Range6"/>
    <protectedRange sqref="B8" name="Range5"/>
    <protectedRange sqref="B8" name="Range4"/>
    <protectedRange sqref="G8" name="Range3"/>
    <protectedRange sqref="B8" name="Range1"/>
    <protectedRange sqref="G8" name="Range2"/>
  </protectedRange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D9" sqref="D9"/>
    </sheetView>
  </sheetViews>
  <sheetFormatPr defaultRowHeight="14.4" x14ac:dyDescent="0.3"/>
  <cols>
    <col min="1" max="1" width="17.109375" customWidth="1"/>
    <col min="4" max="4" width="18" customWidth="1"/>
    <col min="6" max="6" width="11.88671875" customWidth="1"/>
    <col min="7" max="7" width="15" customWidth="1"/>
    <col min="14" max="14" width="15.44140625" customWidth="1"/>
  </cols>
  <sheetData>
    <row r="1" spans="1:16" x14ac:dyDescent="0.3">
      <c r="A1" s="2" t="s">
        <v>179</v>
      </c>
      <c r="E1" s="2" t="s">
        <v>77</v>
      </c>
    </row>
    <row r="2" spans="1:16" x14ac:dyDescent="0.3">
      <c r="A2" s="1" t="s">
        <v>200</v>
      </c>
      <c r="E2" t="s">
        <v>123</v>
      </c>
      <c r="F2" t="s">
        <v>122</v>
      </c>
    </row>
    <row r="3" spans="1:16" x14ac:dyDescent="0.3">
      <c r="A3" s="13" t="s">
        <v>328</v>
      </c>
      <c r="E3" t="s">
        <v>10</v>
      </c>
      <c r="F3" t="s">
        <v>6</v>
      </c>
    </row>
    <row r="4" spans="1:16" x14ac:dyDescent="0.3">
      <c r="A4" s="13" t="s">
        <v>367</v>
      </c>
    </row>
    <row r="5" spans="1:16" x14ac:dyDescent="0.3">
      <c r="A5" s="3" t="s">
        <v>257</v>
      </c>
    </row>
    <row r="6" spans="1:16" x14ac:dyDescent="0.3">
      <c r="A6" s="3"/>
    </row>
    <row r="7" spans="1:16" x14ac:dyDescent="0.3">
      <c r="A7" s="17" t="s">
        <v>243</v>
      </c>
    </row>
    <row r="8" spans="1:16" x14ac:dyDescent="0.3">
      <c r="A8" t="s">
        <v>226</v>
      </c>
      <c r="B8" s="18">
        <v>30</v>
      </c>
    </row>
    <row r="9" spans="1:16" x14ac:dyDescent="0.3">
      <c r="A9" t="s">
        <v>145</v>
      </c>
      <c r="B9" s="19">
        <f>+B8-9</f>
        <v>21</v>
      </c>
    </row>
    <row r="10" spans="1:16" x14ac:dyDescent="0.3">
      <c r="G10" s="8"/>
      <c r="H10" s="8"/>
      <c r="I10" s="8"/>
      <c r="J10" s="8"/>
      <c r="K10" s="8"/>
      <c r="N10" s="8"/>
      <c r="O10" s="8"/>
      <c r="P10" s="8"/>
    </row>
    <row r="11" spans="1:16" x14ac:dyDescent="0.3">
      <c r="A11" s="2" t="s">
        <v>225</v>
      </c>
      <c r="G11" s="7"/>
      <c r="H11" s="8"/>
      <c r="I11" s="8"/>
      <c r="J11" s="8"/>
      <c r="K11" s="8"/>
      <c r="N11" s="7"/>
      <c r="O11" s="8"/>
      <c r="P11" s="8"/>
    </row>
    <row r="12" spans="1:16" x14ac:dyDescent="0.3">
      <c r="A12" t="s">
        <v>47</v>
      </c>
      <c r="B12" t="s">
        <v>48</v>
      </c>
      <c r="G12" s="8"/>
      <c r="H12" s="8"/>
      <c r="I12" s="8"/>
      <c r="J12" s="8"/>
      <c r="K12" s="8"/>
      <c r="N12" s="8"/>
      <c r="O12" s="8"/>
      <c r="P12" s="8"/>
    </row>
    <row r="13" spans="1:16" x14ac:dyDescent="0.3">
      <c r="A13" t="s">
        <v>50</v>
      </c>
      <c r="B13" t="s">
        <v>51</v>
      </c>
      <c r="G13" s="8"/>
      <c r="H13" s="8"/>
      <c r="I13" s="8"/>
      <c r="J13" s="8"/>
      <c r="K13" s="8"/>
      <c r="N13" s="8"/>
      <c r="O13" s="8"/>
      <c r="P13" s="8"/>
    </row>
    <row r="14" spans="1:16" x14ac:dyDescent="0.3">
      <c r="A14" t="s">
        <v>40</v>
      </c>
      <c r="B14" t="s">
        <v>41</v>
      </c>
      <c r="G14" s="8"/>
      <c r="H14" s="8"/>
      <c r="I14" s="8"/>
      <c r="J14" s="8"/>
      <c r="K14" s="8"/>
      <c r="N14" s="8"/>
      <c r="O14" s="8"/>
      <c r="P14" s="8"/>
    </row>
    <row r="15" spans="1:16" x14ac:dyDescent="0.3">
      <c r="B15" t="s">
        <v>42</v>
      </c>
      <c r="G15" s="8"/>
      <c r="H15" s="8"/>
      <c r="I15" s="8"/>
      <c r="J15" s="8"/>
      <c r="K15" s="8"/>
      <c r="N15" s="8"/>
      <c r="O15" s="8"/>
      <c r="P15" s="8"/>
    </row>
    <row r="16" spans="1:16" x14ac:dyDescent="0.3">
      <c r="A16" t="s">
        <v>44</v>
      </c>
      <c r="B16" t="s">
        <v>62</v>
      </c>
      <c r="G16" s="8"/>
      <c r="H16" s="8"/>
      <c r="I16" s="8"/>
      <c r="J16" s="8"/>
      <c r="K16" s="8"/>
      <c r="N16" s="8"/>
      <c r="O16" s="8"/>
      <c r="P16" s="8"/>
    </row>
    <row r="17" spans="1:16" x14ac:dyDescent="0.3">
      <c r="B17" t="s">
        <v>53</v>
      </c>
      <c r="G17" s="8"/>
      <c r="H17" s="8"/>
      <c r="I17" s="8"/>
      <c r="J17" s="8"/>
      <c r="K17" s="8"/>
      <c r="N17" s="8"/>
      <c r="O17" s="8"/>
      <c r="P17" s="8"/>
    </row>
    <row r="18" spans="1:16" x14ac:dyDescent="0.3">
      <c r="A18" t="s">
        <v>45</v>
      </c>
      <c r="B18" t="s">
        <v>54</v>
      </c>
      <c r="G18" s="8"/>
      <c r="H18" s="8"/>
      <c r="I18" s="8"/>
      <c r="J18" s="8"/>
      <c r="K18" s="8"/>
      <c r="N18" s="8"/>
      <c r="O18" s="8"/>
      <c r="P18" s="8"/>
    </row>
    <row r="19" spans="1:16" x14ac:dyDescent="0.3">
      <c r="B19" t="s">
        <v>55</v>
      </c>
      <c r="G19" s="8"/>
      <c r="H19" s="8"/>
      <c r="I19" s="8"/>
      <c r="J19" s="8"/>
      <c r="K19" s="8"/>
      <c r="N19" s="8"/>
      <c r="O19" s="8"/>
      <c r="P19" s="8"/>
    </row>
    <row r="20" spans="1:16" x14ac:dyDescent="0.3">
      <c r="A20" t="s">
        <v>56</v>
      </c>
      <c r="B20" t="s">
        <v>64</v>
      </c>
      <c r="G20" s="8"/>
      <c r="H20" s="8"/>
      <c r="I20" s="8"/>
      <c r="J20" s="8"/>
      <c r="K20" s="8"/>
    </row>
    <row r="21" spans="1:16" x14ac:dyDescent="0.3">
      <c r="B21" t="s">
        <v>181</v>
      </c>
      <c r="G21" s="8"/>
      <c r="H21" s="8"/>
      <c r="I21" s="8"/>
      <c r="J21" s="8"/>
      <c r="K21" s="8"/>
    </row>
    <row r="22" spans="1:16" x14ac:dyDescent="0.3">
      <c r="B22" t="s">
        <v>180</v>
      </c>
    </row>
  </sheetData>
  <sheetProtection algorithmName="SHA-512" hashValue="oRAyo0uhZQE9p1Ov1Di3+pctp5kn6R3KFotkI9GU7QZ0YRx06+oFaE3wlE/cEwBXoR+c/OTEHXEYzApbzYapcQ==" saltValue="RrxRzceYYvbVd5qeHiZgOQ==" spinCount="100000" sheet="1" objects="1" scenarios="1"/>
  <protectedRanges>
    <protectedRange sqref="B8" name="Range2"/>
    <protectedRange sqref="B8" name="Range1"/>
  </protectedRanges>
  <customSheetViews>
    <customSheetView guid="{4CCE1264-17FB-45CE-9D02-E9D9CA04831E}">
      <pane ySplit="4" topLeftCell="A5" activePane="bottomLeft" state="frozen"/>
      <selection pane="bottomLeft" activeCell="A5" sqref="A5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E12" sqref="E12"/>
    </sheetView>
  </sheetViews>
  <sheetFormatPr defaultRowHeight="14.4" x14ac:dyDescent="0.3"/>
  <cols>
    <col min="1" max="1" width="17.109375" customWidth="1"/>
    <col min="4" max="4" width="18" customWidth="1"/>
    <col min="6" max="6" width="11.88671875" customWidth="1"/>
    <col min="7" max="7" width="15" customWidth="1"/>
    <col min="14" max="14" width="15.44140625" customWidth="1"/>
  </cols>
  <sheetData>
    <row r="1" spans="1:16" x14ac:dyDescent="0.3">
      <c r="A1" s="2" t="s">
        <v>368</v>
      </c>
      <c r="E1" s="2" t="s">
        <v>77</v>
      </c>
    </row>
    <row r="2" spans="1:16" x14ac:dyDescent="0.3">
      <c r="A2" s="1" t="s">
        <v>200</v>
      </c>
      <c r="E2" t="s">
        <v>246</v>
      </c>
    </row>
    <row r="3" spans="1:16" x14ac:dyDescent="0.3">
      <c r="A3" s="13" t="s">
        <v>328</v>
      </c>
      <c r="E3" t="s">
        <v>247</v>
      </c>
    </row>
    <row r="4" spans="1:16" x14ac:dyDescent="0.3">
      <c r="A4" s="13" t="s">
        <v>359</v>
      </c>
      <c r="E4" t="s">
        <v>248</v>
      </c>
    </row>
    <row r="5" spans="1:16" x14ac:dyDescent="0.3">
      <c r="A5" s="3" t="s">
        <v>257</v>
      </c>
    </row>
    <row r="7" spans="1:16" x14ac:dyDescent="0.3">
      <c r="A7" s="17" t="s">
        <v>243</v>
      </c>
    </row>
    <row r="8" spans="1:16" x14ac:dyDescent="0.3">
      <c r="A8" t="s">
        <v>226</v>
      </c>
      <c r="B8" s="18">
        <v>24</v>
      </c>
    </row>
    <row r="9" spans="1:16" x14ac:dyDescent="0.3">
      <c r="A9" t="s">
        <v>145</v>
      </c>
      <c r="B9" s="19">
        <f>+B8-11</f>
        <v>13</v>
      </c>
    </row>
    <row r="10" spans="1:16" x14ac:dyDescent="0.3">
      <c r="G10" s="8"/>
      <c r="H10" s="8"/>
      <c r="I10" s="8"/>
      <c r="J10" s="8"/>
      <c r="K10" s="8"/>
      <c r="N10" s="8"/>
      <c r="O10" s="8"/>
      <c r="P10" s="8"/>
    </row>
    <row r="11" spans="1:16" x14ac:dyDescent="0.3">
      <c r="A11" s="2" t="s">
        <v>240</v>
      </c>
      <c r="G11" s="7"/>
      <c r="H11" s="8"/>
      <c r="I11" s="8"/>
      <c r="J11" s="8"/>
      <c r="K11" s="8"/>
      <c r="N11" s="7"/>
      <c r="O11" s="8"/>
      <c r="P11" s="8"/>
    </row>
    <row r="12" spans="1:16" x14ac:dyDescent="0.3">
      <c r="A12" t="s">
        <v>47</v>
      </c>
      <c r="B12" t="s">
        <v>249</v>
      </c>
      <c r="G12" s="8"/>
      <c r="H12" s="8"/>
      <c r="I12" s="8"/>
      <c r="J12" s="8"/>
      <c r="K12" s="8"/>
      <c r="N12" s="8"/>
      <c r="O12" s="8"/>
      <c r="P12" s="8"/>
    </row>
    <row r="13" spans="1:16" x14ac:dyDescent="0.3">
      <c r="A13" t="s">
        <v>50</v>
      </c>
      <c r="B13" t="s">
        <v>250</v>
      </c>
      <c r="G13" s="8"/>
      <c r="H13" s="8"/>
      <c r="I13" s="8"/>
      <c r="J13" s="8"/>
      <c r="K13" s="8"/>
      <c r="N13" s="8"/>
      <c r="O13" s="8"/>
      <c r="P13" s="8"/>
    </row>
    <row r="14" spans="1:16" x14ac:dyDescent="0.3">
      <c r="A14" t="s">
        <v>40</v>
      </c>
      <c r="B14" t="s">
        <v>41</v>
      </c>
      <c r="G14" s="8"/>
      <c r="H14" s="8"/>
      <c r="I14" s="8"/>
      <c r="J14" s="8"/>
      <c r="K14" s="8"/>
      <c r="N14" s="8"/>
      <c r="O14" s="8"/>
      <c r="P14" s="8"/>
    </row>
    <row r="15" spans="1:16" x14ac:dyDescent="0.3">
      <c r="B15" t="s">
        <v>42</v>
      </c>
      <c r="G15" s="8"/>
      <c r="H15" s="8"/>
      <c r="I15" s="8"/>
      <c r="J15" s="8"/>
      <c r="K15" s="8"/>
      <c r="N15" s="8"/>
      <c r="O15" s="8"/>
      <c r="P15" s="8"/>
    </row>
    <row r="16" spans="1:16" x14ac:dyDescent="0.3">
      <c r="A16" t="s">
        <v>44</v>
      </c>
      <c r="B16" t="s">
        <v>62</v>
      </c>
      <c r="G16" s="8"/>
      <c r="H16" s="8"/>
      <c r="I16" s="8"/>
      <c r="J16" s="8"/>
      <c r="K16" s="8"/>
      <c r="N16" s="8"/>
      <c r="O16" s="8"/>
      <c r="P16" s="8"/>
    </row>
    <row r="17" spans="1:16" x14ac:dyDescent="0.3">
      <c r="B17" t="s">
        <v>53</v>
      </c>
      <c r="G17" s="8"/>
      <c r="H17" s="8"/>
      <c r="I17" s="8"/>
      <c r="J17" s="8"/>
      <c r="K17" s="8"/>
      <c r="N17" s="8"/>
      <c r="O17" s="8"/>
      <c r="P17" s="8"/>
    </row>
    <row r="18" spans="1:16" x14ac:dyDescent="0.3">
      <c r="A18" t="s">
        <v>45</v>
      </c>
      <c r="B18" t="s">
        <v>54</v>
      </c>
      <c r="G18" s="8"/>
      <c r="H18" s="8"/>
      <c r="I18" s="8"/>
      <c r="J18" s="8"/>
      <c r="K18" s="8"/>
      <c r="N18" s="8"/>
      <c r="O18" s="8"/>
      <c r="P18" s="8"/>
    </row>
    <row r="19" spans="1:16" x14ac:dyDescent="0.3">
      <c r="B19" t="s">
        <v>55</v>
      </c>
      <c r="G19" s="8"/>
      <c r="H19" s="8"/>
      <c r="I19" s="8"/>
      <c r="J19" s="8"/>
      <c r="K19" s="8"/>
      <c r="N19" s="8"/>
      <c r="O19" s="8"/>
      <c r="P19" s="8"/>
    </row>
    <row r="20" spans="1:16" x14ac:dyDescent="0.3">
      <c r="A20" t="s">
        <v>56</v>
      </c>
      <c r="B20" t="s">
        <v>64</v>
      </c>
      <c r="G20" s="8"/>
      <c r="H20" s="8"/>
      <c r="I20" s="8"/>
      <c r="J20" s="8"/>
      <c r="K20" s="8"/>
    </row>
    <row r="21" spans="1:16" x14ac:dyDescent="0.3">
      <c r="B21" t="s">
        <v>181</v>
      </c>
      <c r="G21" s="8"/>
      <c r="H21" s="8"/>
      <c r="I21" s="8"/>
      <c r="J21" s="8"/>
      <c r="K21" s="8"/>
    </row>
    <row r="22" spans="1:16" x14ac:dyDescent="0.3">
      <c r="B22" t="s">
        <v>180</v>
      </c>
    </row>
  </sheetData>
  <sheetProtection algorithmName="SHA-512" hashValue="a8vYxAWOJWXPPEAk7dlBcvICaBhTxRlFlSNWQxcBpmCflj2pvXKAUfwvnocs3qaCcGI3Dqbl5V/B8FXp8hkOTQ==" saltValue="QUDA8BjZpYSCiLOaAq2VZw==" spinCount="100000" sheet="1" objects="1" scenarios="1"/>
  <protectedRanges>
    <protectedRange sqref="B8" name="Range2"/>
    <protectedRange sqref="B8" name="Range1"/>
  </protectedRange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H16" sqref="H16"/>
    </sheetView>
  </sheetViews>
  <sheetFormatPr defaultRowHeight="14.4" x14ac:dyDescent="0.3"/>
  <cols>
    <col min="1" max="1" width="18.109375" customWidth="1"/>
    <col min="6" max="6" width="17.5546875" customWidth="1"/>
    <col min="8" max="8" width="15.33203125" customWidth="1"/>
  </cols>
  <sheetData>
    <row r="1" spans="1:8" x14ac:dyDescent="0.3">
      <c r="A1" s="2" t="s">
        <v>263</v>
      </c>
      <c r="F1" s="2" t="s">
        <v>77</v>
      </c>
    </row>
    <row r="2" spans="1:8" x14ac:dyDescent="0.3">
      <c r="A2" s="1" t="s">
        <v>243</v>
      </c>
      <c r="F2" t="s">
        <v>31</v>
      </c>
      <c r="G2" t="s">
        <v>182</v>
      </c>
    </row>
    <row r="3" spans="1:8" x14ac:dyDescent="0.3">
      <c r="A3" s="13" t="s">
        <v>186</v>
      </c>
      <c r="F3" t="s">
        <v>32</v>
      </c>
    </row>
    <row r="4" spans="1:8" x14ac:dyDescent="0.3">
      <c r="A4" s="13" t="s">
        <v>365</v>
      </c>
    </row>
    <row r="5" spans="1:8" x14ac:dyDescent="0.3">
      <c r="A5" s="13" t="s">
        <v>369</v>
      </c>
    </row>
    <row r="6" spans="1:8" x14ac:dyDescent="0.3">
      <c r="A6" s="3"/>
    </row>
    <row r="7" spans="1:8" x14ac:dyDescent="0.3">
      <c r="A7" s="17" t="s">
        <v>228</v>
      </c>
      <c r="F7" s="17" t="s">
        <v>232</v>
      </c>
    </row>
    <row r="8" spans="1:8" x14ac:dyDescent="0.3">
      <c r="A8" t="s">
        <v>226</v>
      </c>
      <c r="B8" s="18">
        <v>18</v>
      </c>
      <c r="F8" t="s">
        <v>226</v>
      </c>
      <c r="G8" s="18">
        <v>38</v>
      </c>
    </row>
    <row r="9" spans="1:8" x14ac:dyDescent="0.3">
      <c r="A9" t="s">
        <v>145</v>
      </c>
      <c r="B9" s="19">
        <f>+B8-9</f>
        <v>9</v>
      </c>
      <c r="F9" t="s">
        <v>145</v>
      </c>
      <c r="G9" s="19">
        <f>+G8-7</f>
        <v>31</v>
      </c>
    </row>
    <row r="10" spans="1:8" x14ac:dyDescent="0.3">
      <c r="F10" s="3" t="s">
        <v>233</v>
      </c>
    </row>
    <row r="12" spans="1:8" x14ac:dyDescent="0.3">
      <c r="A12" s="2" t="s">
        <v>244</v>
      </c>
      <c r="H12" s="1"/>
    </row>
    <row r="13" spans="1:8" x14ac:dyDescent="0.3">
      <c r="A13" t="s">
        <v>47</v>
      </c>
      <c r="B13" t="s">
        <v>48</v>
      </c>
    </row>
    <row r="14" spans="1:8" x14ac:dyDescent="0.3">
      <c r="A14" t="s">
        <v>50</v>
      </c>
      <c r="B14" t="s">
        <v>51</v>
      </c>
    </row>
    <row r="15" spans="1:8" x14ac:dyDescent="0.3">
      <c r="A15" t="s">
        <v>40</v>
      </c>
      <c r="B15" t="s">
        <v>74</v>
      </c>
    </row>
    <row r="16" spans="1:8" x14ac:dyDescent="0.3">
      <c r="B16" t="s">
        <v>42</v>
      </c>
    </row>
    <row r="17" spans="1:10" x14ac:dyDescent="0.3">
      <c r="A17" t="s">
        <v>44</v>
      </c>
      <c r="B17" t="s">
        <v>75</v>
      </c>
    </row>
    <row r="18" spans="1:10" x14ac:dyDescent="0.3">
      <c r="B18" t="s">
        <v>53</v>
      </c>
    </row>
    <row r="19" spans="1:10" x14ac:dyDescent="0.3">
      <c r="A19" t="s">
        <v>45</v>
      </c>
      <c r="B19" t="s">
        <v>54</v>
      </c>
    </row>
    <row r="20" spans="1:10" x14ac:dyDescent="0.3">
      <c r="B20" t="s">
        <v>78</v>
      </c>
    </row>
    <row r="21" spans="1:10" x14ac:dyDescent="0.3">
      <c r="B21" t="s">
        <v>55</v>
      </c>
    </row>
    <row r="22" spans="1:10" x14ac:dyDescent="0.3">
      <c r="A22" t="s">
        <v>46</v>
      </c>
      <c r="B22" t="s">
        <v>79</v>
      </c>
    </row>
    <row r="23" spans="1:10" x14ac:dyDescent="0.3">
      <c r="B23" t="s">
        <v>184</v>
      </c>
    </row>
    <row r="24" spans="1:10" x14ac:dyDescent="0.3">
      <c r="B24" t="s">
        <v>183</v>
      </c>
    </row>
    <row r="25" spans="1:10" x14ac:dyDescent="0.3">
      <c r="A25" t="s">
        <v>56</v>
      </c>
      <c r="B25" t="s">
        <v>64</v>
      </c>
    </row>
    <row r="26" spans="1:10" x14ac:dyDescent="0.3">
      <c r="C26" s="13"/>
      <c r="J26" s="13"/>
    </row>
  </sheetData>
  <sheetProtection algorithmName="SHA-512" hashValue="U0PlN7dE91MJXd56lhN99kyjYRYykaBJOWhkVRs8r/TTn2iwbStP1rSKpn58GTwZ7zf9Pnb+XqxaEYHr5p7qAw==" saltValue="D+QjYdU1d1wViqYLLd9aMA==" spinCount="100000" sheet="1" objects="1" scenarios="1"/>
  <protectedRanges>
    <protectedRange sqref="G8" name="Range4"/>
    <protectedRange sqref="B8" name="Range3"/>
    <protectedRange sqref="B8" name="Range1"/>
    <protectedRange sqref="G8" name="Range2"/>
  </protectedRanges>
  <customSheetViews>
    <customSheetView guid="{4CCE1264-17FB-45CE-9D02-E9D9CA04831E}">
      <pane ySplit="5" topLeftCell="A6" activePane="bottomLeft" state="frozen"/>
      <selection pane="bottomLeft" activeCell="D14" sqref="D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1" sqref="E1"/>
    </sheetView>
  </sheetViews>
  <sheetFormatPr defaultRowHeight="14.4" x14ac:dyDescent="0.3"/>
  <cols>
    <col min="1" max="1" width="17.109375" customWidth="1"/>
    <col min="4" max="4" width="11.44140625" customWidth="1"/>
  </cols>
  <sheetData>
    <row r="1" spans="1:7" x14ac:dyDescent="0.3">
      <c r="A1" s="2" t="s">
        <v>185</v>
      </c>
      <c r="E1" s="10" t="s">
        <v>187</v>
      </c>
    </row>
    <row r="2" spans="1:7" x14ac:dyDescent="0.3">
      <c r="A2" s="1" t="s">
        <v>199</v>
      </c>
      <c r="E2" t="s">
        <v>127</v>
      </c>
      <c r="G2" t="s">
        <v>188</v>
      </c>
    </row>
    <row r="3" spans="1:7" x14ac:dyDescent="0.3">
      <c r="A3" s="13" t="s">
        <v>328</v>
      </c>
      <c r="E3" t="s">
        <v>126</v>
      </c>
      <c r="G3" t="s">
        <v>189</v>
      </c>
    </row>
    <row r="4" spans="1:7" x14ac:dyDescent="0.3">
      <c r="A4" s="13" t="s">
        <v>369</v>
      </c>
      <c r="E4" t="s">
        <v>389</v>
      </c>
      <c r="G4" t="s">
        <v>390</v>
      </c>
    </row>
    <row r="6" spans="1:7" x14ac:dyDescent="0.3">
      <c r="A6" s="17" t="s">
        <v>228</v>
      </c>
    </row>
    <row r="7" spans="1:7" x14ac:dyDescent="0.3">
      <c r="A7" t="s">
        <v>226</v>
      </c>
      <c r="B7" s="22">
        <v>21</v>
      </c>
    </row>
    <row r="8" spans="1:7" x14ac:dyDescent="0.3">
      <c r="A8" t="s">
        <v>145</v>
      </c>
      <c r="B8" s="23">
        <f>+B7-9</f>
        <v>12</v>
      </c>
    </row>
    <row r="10" spans="1:7" x14ac:dyDescent="0.3">
      <c r="A10" s="2" t="s">
        <v>251</v>
      </c>
    </row>
    <row r="11" spans="1:7" x14ac:dyDescent="0.3">
      <c r="A11" t="s">
        <v>47</v>
      </c>
      <c r="B11" t="s">
        <v>48</v>
      </c>
    </row>
    <row r="12" spans="1:7" x14ac:dyDescent="0.3">
      <c r="A12" t="s">
        <v>50</v>
      </c>
      <c r="B12" t="s">
        <v>51</v>
      </c>
    </row>
    <row r="13" spans="1:7" x14ac:dyDescent="0.3">
      <c r="A13" t="s">
        <v>40</v>
      </c>
      <c r="B13" t="s">
        <v>74</v>
      </c>
    </row>
    <row r="14" spans="1:7" x14ac:dyDescent="0.3">
      <c r="B14" t="s">
        <v>42</v>
      </c>
    </row>
    <row r="15" spans="1:7" x14ac:dyDescent="0.3">
      <c r="A15" t="s">
        <v>190</v>
      </c>
      <c r="B15" t="s">
        <v>191</v>
      </c>
    </row>
    <row r="16" spans="1:7" x14ac:dyDescent="0.3">
      <c r="A16" t="s">
        <v>44</v>
      </c>
      <c r="B16" t="s">
        <v>62</v>
      </c>
    </row>
    <row r="17" spans="1:3" x14ac:dyDescent="0.3">
      <c r="B17" t="s">
        <v>53</v>
      </c>
    </row>
    <row r="18" spans="1:3" x14ac:dyDescent="0.3">
      <c r="A18" t="s">
        <v>45</v>
      </c>
      <c r="B18" t="s">
        <v>54</v>
      </c>
    </row>
    <row r="19" spans="1:3" x14ac:dyDescent="0.3">
      <c r="B19" t="s">
        <v>78</v>
      </c>
    </row>
    <row r="20" spans="1:3" x14ac:dyDescent="0.3">
      <c r="B20" t="s">
        <v>55</v>
      </c>
    </row>
    <row r="21" spans="1:3" x14ac:dyDescent="0.3">
      <c r="A21" t="s">
        <v>46</v>
      </c>
      <c r="B21" t="s">
        <v>192</v>
      </c>
    </row>
    <row r="22" spans="1:3" x14ac:dyDescent="0.3">
      <c r="B22" t="s">
        <v>193</v>
      </c>
    </row>
    <row r="23" spans="1:3" x14ac:dyDescent="0.3">
      <c r="A23" t="s">
        <v>56</v>
      </c>
      <c r="B23" t="s">
        <v>64</v>
      </c>
    </row>
    <row r="24" spans="1:3" x14ac:dyDescent="0.3">
      <c r="B24" t="s">
        <v>194</v>
      </c>
    </row>
    <row r="25" spans="1:3" x14ac:dyDescent="0.3">
      <c r="C25" s="13"/>
    </row>
  </sheetData>
  <protectedRanges>
    <protectedRange sqref="B7" name="Range3_1"/>
    <protectedRange sqref="B7" name="Range1_1"/>
    <protectedRange sqref="B7" name="Range2_1"/>
  </protectedRange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17" sqref="I17"/>
    </sheetView>
  </sheetViews>
  <sheetFormatPr defaultRowHeight="14.4" x14ac:dyDescent="0.3"/>
  <cols>
    <col min="1" max="1" width="17.88671875" customWidth="1"/>
  </cols>
  <sheetData>
    <row r="1" spans="1:7" x14ac:dyDescent="0.3">
      <c r="A1" s="2" t="s">
        <v>87</v>
      </c>
    </row>
    <row r="2" spans="1:7" x14ac:dyDescent="0.3">
      <c r="A2" s="1" t="s">
        <v>198</v>
      </c>
      <c r="G2" s="2"/>
    </row>
    <row r="3" spans="1:7" x14ac:dyDescent="0.3">
      <c r="A3" s="13" t="s">
        <v>321</v>
      </c>
    </row>
    <row r="4" spans="1:7" x14ac:dyDescent="0.3">
      <c r="A4" s="13" t="s">
        <v>322</v>
      </c>
    </row>
    <row r="6" spans="1:7" x14ac:dyDescent="0.3">
      <c r="A6" s="17" t="s">
        <v>252</v>
      </c>
    </row>
    <row r="7" spans="1:7" x14ac:dyDescent="0.3">
      <c r="A7" t="s">
        <v>226</v>
      </c>
      <c r="B7" s="24">
        <v>34</v>
      </c>
    </row>
    <row r="8" spans="1:7" x14ac:dyDescent="0.3">
      <c r="A8" t="s">
        <v>145</v>
      </c>
      <c r="B8" s="23">
        <f>+B7-7</f>
        <v>27</v>
      </c>
    </row>
    <row r="10" spans="1:7" x14ac:dyDescent="0.3">
      <c r="A10" s="2" t="s">
        <v>240</v>
      </c>
    </row>
    <row r="11" spans="1:7" x14ac:dyDescent="0.3">
      <c r="A11" t="s">
        <v>47</v>
      </c>
      <c r="B11" t="s">
        <v>48</v>
      </c>
    </row>
    <row r="12" spans="1:7" x14ac:dyDescent="0.3">
      <c r="A12" t="s">
        <v>50</v>
      </c>
      <c r="B12" t="s">
        <v>51</v>
      </c>
    </row>
    <row r="13" spans="1:7" x14ac:dyDescent="0.3">
      <c r="A13" t="s">
        <v>40</v>
      </c>
      <c r="B13" t="s">
        <v>74</v>
      </c>
    </row>
    <row r="14" spans="1:7" x14ac:dyDescent="0.3">
      <c r="B14" t="s">
        <v>42</v>
      </c>
    </row>
    <row r="15" spans="1:7" x14ac:dyDescent="0.3">
      <c r="A15" t="s">
        <v>44</v>
      </c>
      <c r="B15" t="s">
        <v>75</v>
      </c>
    </row>
    <row r="16" spans="1:7" x14ac:dyDescent="0.3">
      <c r="B16" t="s">
        <v>53</v>
      </c>
    </row>
    <row r="17" spans="1:2" x14ac:dyDescent="0.3">
      <c r="A17" t="s">
        <v>45</v>
      </c>
      <c r="B17" t="s">
        <v>54</v>
      </c>
    </row>
    <row r="18" spans="1:2" x14ac:dyDescent="0.3">
      <c r="B18" t="s">
        <v>78</v>
      </c>
    </row>
    <row r="19" spans="1:2" x14ac:dyDescent="0.3">
      <c r="B19" t="s">
        <v>55</v>
      </c>
    </row>
    <row r="20" spans="1:2" x14ac:dyDescent="0.3">
      <c r="A20" t="s">
        <v>46</v>
      </c>
      <c r="B20" t="s">
        <v>88</v>
      </c>
    </row>
    <row r="21" spans="1:2" x14ac:dyDescent="0.3">
      <c r="B21" t="s">
        <v>89</v>
      </c>
    </row>
    <row r="22" spans="1:2" x14ac:dyDescent="0.3">
      <c r="A22" t="s">
        <v>56</v>
      </c>
      <c r="B22" t="s">
        <v>64</v>
      </c>
    </row>
  </sheetData>
  <sheetProtection algorithmName="SHA-512" hashValue="SpuFDUDTFBPfujkp2LTw53A2CdSReK4MAYw1g0jv9Lwta3rRv63tO4iLYqee7eZh1+9saWUz5nKyaV/P0fn27w==" saltValue="PjT1TWQlvNsncj0yj9Gtrw==" spinCount="100000" sheet="1" objects="1" scenarios="1"/>
  <protectedRanges>
    <protectedRange sqref="B7" name="Range2"/>
    <protectedRange sqref="B7" name="Range1"/>
  </protectedRanges>
  <customSheetViews>
    <customSheetView guid="{4CCE1264-17FB-45CE-9D02-E9D9CA04831E}">
      <pane ySplit="4" topLeftCell="A5" activePane="bottomLeft" state="frozen"/>
      <selection pane="bottomLeft" activeCell="G7" sqref="G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XFD1048576"/>
    </sheetView>
  </sheetViews>
  <sheetFormatPr defaultRowHeight="14.4" x14ac:dyDescent="0.3"/>
  <cols>
    <col min="1" max="1" width="17.5546875" customWidth="1"/>
  </cols>
  <sheetData>
    <row r="1" spans="1:7" x14ac:dyDescent="0.3">
      <c r="A1" s="2" t="s">
        <v>319</v>
      </c>
    </row>
    <row r="2" spans="1:7" x14ac:dyDescent="0.3">
      <c r="A2" s="1" t="s">
        <v>320</v>
      </c>
      <c r="G2" s="2"/>
    </row>
    <row r="3" spans="1:7" x14ac:dyDescent="0.3">
      <c r="A3" s="13" t="s">
        <v>328</v>
      </c>
    </row>
    <row r="4" spans="1:7" x14ac:dyDescent="0.3">
      <c r="A4" s="13" t="s">
        <v>329</v>
      </c>
    </row>
    <row r="6" spans="1:7" x14ac:dyDescent="0.3">
      <c r="A6" s="17" t="s">
        <v>323</v>
      </c>
    </row>
    <row r="7" spans="1:7" x14ac:dyDescent="0.3">
      <c r="A7" t="s">
        <v>226</v>
      </c>
      <c r="B7" s="24">
        <v>34</v>
      </c>
    </row>
    <row r="8" spans="1:7" x14ac:dyDescent="0.3">
      <c r="A8" t="s">
        <v>145</v>
      </c>
      <c r="B8" s="23">
        <f>+B7-8</f>
        <v>26</v>
      </c>
    </row>
    <row r="10" spans="1:7" x14ac:dyDescent="0.3">
      <c r="A10" s="2" t="s">
        <v>240</v>
      </c>
    </row>
    <row r="11" spans="1:7" x14ac:dyDescent="0.3">
      <c r="A11" t="s">
        <v>47</v>
      </c>
      <c r="B11" t="s">
        <v>48</v>
      </c>
    </row>
    <row r="12" spans="1:7" x14ac:dyDescent="0.3">
      <c r="A12" t="s">
        <v>50</v>
      </c>
      <c r="B12" t="s">
        <v>51</v>
      </c>
    </row>
    <row r="13" spans="1:7" x14ac:dyDescent="0.3">
      <c r="A13" t="s">
        <v>40</v>
      </c>
      <c r="B13" t="s">
        <v>41</v>
      </c>
    </row>
    <row r="14" spans="1:7" x14ac:dyDescent="0.3">
      <c r="B14" t="s">
        <v>42</v>
      </c>
    </row>
    <row r="15" spans="1:7" x14ac:dyDescent="0.3">
      <c r="A15" t="s">
        <v>44</v>
      </c>
      <c r="B15" t="s">
        <v>312</v>
      </c>
    </row>
    <row r="16" spans="1:7" x14ac:dyDescent="0.3">
      <c r="A16" t="s">
        <v>45</v>
      </c>
      <c r="B16" t="s">
        <v>327</v>
      </c>
    </row>
    <row r="17" spans="1:2" x14ac:dyDescent="0.3">
      <c r="A17" t="s">
        <v>46</v>
      </c>
      <c r="B17" t="s">
        <v>324</v>
      </c>
    </row>
    <row r="18" spans="1:2" x14ac:dyDescent="0.3">
      <c r="B18" t="s">
        <v>325</v>
      </c>
    </row>
    <row r="19" spans="1:2" x14ac:dyDescent="0.3">
      <c r="A19" t="s">
        <v>56</v>
      </c>
      <c r="B19" t="s">
        <v>326</v>
      </c>
    </row>
  </sheetData>
  <sheetProtection algorithmName="SHA-512" hashValue="m8NPeyCKQ97LRVA+JuXUrdXkyAiFd+b1dx66zgrapiTrwNddYjfYj7GK9CO/SOPOAHZmYj6yijBJTEbFZBBMDA==" saltValue="qP+ej0WJ36RIFv1G2ki44g==" spinCount="100000" sheet="1" objects="1" scenarios="1"/>
  <protectedRanges>
    <protectedRange sqref="B7" name="Range2"/>
    <protectedRange sqref="B7" name="Range1"/>
  </protectedRange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5" sqref="F5"/>
    </sheetView>
  </sheetViews>
  <sheetFormatPr defaultRowHeight="14.4" x14ac:dyDescent="0.3"/>
  <cols>
    <col min="1" max="1" width="17.5546875" customWidth="1"/>
    <col min="6" max="6" width="9.88671875" customWidth="1"/>
  </cols>
  <sheetData>
    <row r="1" spans="1:7" x14ac:dyDescent="0.3">
      <c r="A1" s="2" t="s">
        <v>391</v>
      </c>
      <c r="F1" s="10" t="s">
        <v>77</v>
      </c>
    </row>
    <row r="2" spans="1:7" x14ac:dyDescent="0.3">
      <c r="A2" s="1" t="s">
        <v>320</v>
      </c>
      <c r="F2" t="s">
        <v>392</v>
      </c>
      <c r="G2" s="25" t="s">
        <v>122</v>
      </c>
    </row>
    <row r="3" spans="1:7" x14ac:dyDescent="0.3">
      <c r="A3" s="13" t="s">
        <v>328</v>
      </c>
      <c r="F3" t="s">
        <v>10</v>
      </c>
      <c r="G3" t="s">
        <v>393</v>
      </c>
    </row>
    <row r="4" spans="1:7" x14ac:dyDescent="0.3">
      <c r="A4" s="13" t="s">
        <v>329</v>
      </c>
    </row>
    <row r="6" spans="1:7" x14ac:dyDescent="0.3">
      <c r="A6" s="17" t="s">
        <v>323</v>
      </c>
    </row>
    <row r="7" spans="1:7" x14ac:dyDescent="0.3">
      <c r="A7" t="s">
        <v>226</v>
      </c>
      <c r="B7" s="24">
        <v>34</v>
      </c>
    </row>
    <row r="8" spans="1:7" x14ac:dyDescent="0.3">
      <c r="A8" t="s">
        <v>145</v>
      </c>
      <c r="B8" s="23">
        <f>+B7-8</f>
        <v>26</v>
      </c>
    </row>
    <row r="10" spans="1:7" x14ac:dyDescent="0.3">
      <c r="A10" s="2" t="s">
        <v>240</v>
      </c>
    </row>
    <row r="11" spans="1:7" x14ac:dyDescent="0.3">
      <c r="A11" t="s">
        <v>47</v>
      </c>
      <c r="B11" t="s">
        <v>48</v>
      </c>
    </row>
    <row r="12" spans="1:7" x14ac:dyDescent="0.3">
      <c r="A12" t="s">
        <v>50</v>
      </c>
      <c r="B12" t="s">
        <v>51</v>
      </c>
    </row>
    <row r="13" spans="1:7" x14ac:dyDescent="0.3">
      <c r="A13" t="s">
        <v>40</v>
      </c>
      <c r="B13" t="s">
        <v>41</v>
      </c>
    </row>
    <row r="14" spans="1:7" x14ac:dyDescent="0.3">
      <c r="B14" t="s">
        <v>42</v>
      </c>
    </row>
    <row r="15" spans="1:7" x14ac:dyDescent="0.3">
      <c r="A15" t="s">
        <v>44</v>
      </c>
      <c r="B15" t="s">
        <v>312</v>
      </c>
    </row>
    <row r="16" spans="1:7" x14ac:dyDescent="0.3">
      <c r="A16" t="s">
        <v>45</v>
      </c>
      <c r="B16" t="s">
        <v>327</v>
      </c>
    </row>
    <row r="17" spans="1:2" x14ac:dyDescent="0.3">
      <c r="A17" t="s">
        <v>46</v>
      </c>
      <c r="B17" t="s">
        <v>324</v>
      </c>
    </row>
    <row r="18" spans="1:2" x14ac:dyDescent="0.3">
      <c r="B18" t="s">
        <v>325</v>
      </c>
    </row>
    <row r="19" spans="1:2" x14ac:dyDescent="0.3">
      <c r="A19" t="s">
        <v>56</v>
      </c>
      <c r="B19" t="s">
        <v>326</v>
      </c>
    </row>
  </sheetData>
  <protectedRanges>
    <protectedRange sqref="B7" name="Range2"/>
    <protectedRange sqref="B7" name="Range1"/>
  </protectedRange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J23" sqref="J23"/>
    </sheetView>
  </sheetViews>
  <sheetFormatPr defaultRowHeight="14.4" x14ac:dyDescent="0.3"/>
  <cols>
    <col min="1" max="1" width="19.44140625" customWidth="1"/>
    <col min="5" max="5" width="16.33203125" customWidth="1"/>
    <col min="6" max="6" width="17.33203125" customWidth="1"/>
    <col min="7" max="7" width="9.5546875" customWidth="1"/>
  </cols>
  <sheetData>
    <row r="1" spans="1:10" x14ac:dyDescent="0.3">
      <c r="A1" s="2" t="s">
        <v>370</v>
      </c>
      <c r="E1" s="2" t="s">
        <v>77</v>
      </c>
    </row>
    <row r="2" spans="1:10" x14ac:dyDescent="0.3">
      <c r="A2" s="1" t="s">
        <v>253</v>
      </c>
      <c r="E2" t="s">
        <v>8</v>
      </c>
      <c r="F2" t="s">
        <v>135</v>
      </c>
      <c r="G2" t="s">
        <v>138</v>
      </c>
    </row>
    <row r="3" spans="1:10" x14ac:dyDescent="0.3">
      <c r="A3" s="13" t="s">
        <v>186</v>
      </c>
      <c r="E3" t="s">
        <v>132</v>
      </c>
      <c r="F3" t="s">
        <v>136</v>
      </c>
      <c r="G3" t="s">
        <v>7</v>
      </c>
    </row>
    <row r="4" spans="1:10" x14ac:dyDescent="0.3">
      <c r="A4" s="13" t="s">
        <v>371</v>
      </c>
      <c r="E4" t="s">
        <v>133</v>
      </c>
      <c r="F4" t="s">
        <v>10</v>
      </c>
      <c r="G4" t="s">
        <v>394</v>
      </c>
    </row>
    <row r="5" spans="1:10" x14ac:dyDescent="0.3">
      <c r="A5" s="13" t="s">
        <v>369</v>
      </c>
      <c r="E5" t="s">
        <v>134</v>
      </c>
      <c r="F5" t="s">
        <v>137</v>
      </c>
    </row>
    <row r="8" spans="1:10" x14ac:dyDescent="0.3">
      <c r="A8" s="17" t="s">
        <v>228</v>
      </c>
      <c r="E8" s="17" t="s">
        <v>232</v>
      </c>
    </row>
    <row r="9" spans="1:10" x14ac:dyDescent="0.3">
      <c r="A9" t="s">
        <v>226</v>
      </c>
      <c r="B9" s="22">
        <v>18</v>
      </c>
      <c r="E9" t="s">
        <v>226</v>
      </c>
      <c r="F9" s="22">
        <v>39</v>
      </c>
    </row>
    <row r="10" spans="1:10" x14ac:dyDescent="0.3">
      <c r="A10" t="s">
        <v>145</v>
      </c>
      <c r="B10" s="23">
        <f>+B9-8</f>
        <v>10</v>
      </c>
      <c r="E10" t="s">
        <v>145</v>
      </c>
      <c r="F10" s="23">
        <f>+F9-6</f>
        <v>33</v>
      </c>
    </row>
    <row r="11" spans="1:10" x14ac:dyDescent="0.3">
      <c r="E11" s="3" t="s">
        <v>233</v>
      </c>
    </row>
    <row r="12" spans="1:10" x14ac:dyDescent="0.3">
      <c r="G12" s="8"/>
      <c r="H12" s="8"/>
      <c r="I12" s="8"/>
      <c r="J12" s="8"/>
    </row>
    <row r="13" spans="1:10" x14ac:dyDescent="0.3">
      <c r="A13" s="2" t="s">
        <v>240</v>
      </c>
      <c r="G13" s="14"/>
      <c r="H13" s="8"/>
      <c r="I13" s="8"/>
      <c r="J13" s="8"/>
    </row>
    <row r="14" spans="1:10" x14ac:dyDescent="0.3">
      <c r="A14" t="s">
        <v>47</v>
      </c>
      <c r="B14" t="s">
        <v>48</v>
      </c>
      <c r="G14" s="8"/>
      <c r="H14" s="8"/>
      <c r="I14" s="8"/>
      <c r="J14" s="8"/>
    </row>
    <row r="15" spans="1:10" x14ac:dyDescent="0.3">
      <c r="A15" t="s">
        <v>50</v>
      </c>
      <c r="B15" t="s">
        <v>51</v>
      </c>
      <c r="G15" s="8"/>
      <c r="H15" s="8"/>
      <c r="I15" s="8"/>
      <c r="J15" s="8"/>
    </row>
    <row r="16" spans="1:10" x14ac:dyDescent="0.3">
      <c r="A16" t="s">
        <v>40</v>
      </c>
      <c r="B16" t="s">
        <v>74</v>
      </c>
      <c r="G16" s="8"/>
      <c r="H16" s="8"/>
      <c r="I16" s="8"/>
      <c r="J16" s="8"/>
    </row>
    <row r="17" spans="1:10" x14ac:dyDescent="0.3">
      <c r="B17" t="s">
        <v>42</v>
      </c>
      <c r="G17" s="8"/>
      <c r="H17" s="8"/>
      <c r="I17" s="8"/>
      <c r="J17" s="8"/>
    </row>
    <row r="18" spans="1:10" x14ac:dyDescent="0.3">
      <c r="A18" t="s">
        <v>44</v>
      </c>
      <c r="B18" t="s">
        <v>75</v>
      </c>
      <c r="G18" s="8"/>
      <c r="H18" s="8"/>
      <c r="I18" s="8"/>
      <c r="J18" s="8"/>
    </row>
    <row r="19" spans="1:10" x14ac:dyDescent="0.3">
      <c r="B19" t="s">
        <v>53</v>
      </c>
      <c r="G19" s="8"/>
      <c r="H19" s="8"/>
      <c r="I19" s="8"/>
      <c r="J19" s="8"/>
    </row>
    <row r="20" spans="1:10" x14ac:dyDescent="0.3">
      <c r="A20" t="s">
        <v>45</v>
      </c>
      <c r="B20" t="s">
        <v>54</v>
      </c>
      <c r="G20" s="8"/>
      <c r="H20" s="8"/>
      <c r="I20" s="8"/>
      <c r="J20" s="8"/>
    </row>
    <row r="21" spans="1:10" x14ac:dyDescent="0.3">
      <c r="B21" t="s">
        <v>78</v>
      </c>
      <c r="G21" s="8"/>
      <c r="H21" s="8"/>
      <c r="I21" s="8"/>
      <c r="J21" s="8"/>
    </row>
    <row r="22" spans="1:10" x14ac:dyDescent="0.3">
      <c r="B22" t="s">
        <v>55</v>
      </c>
      <c r="G22" s="8"/>
      <c r="H22" s="8"/>
      <c r="I22" s="8"/>
      <c r="J22" s="8"/>
    </row>
    <row r="23" spans="1:10" x14ac:dyDescent="0.3">
      <c r="A23" t="s">
        <v>46</v>
      </c>
      <c r="B23" t="s">
        <v>213</v>
      </c>
      <c r="G23" s="8"/>
      <c r="H23" s="8"/>
      <c r="I23" s="8"/>
      <c r="J23" s="8"/>
    </row>
    <row r="24" spans="1:10" x14ac:dyDescent="0.3">
      <c r="B24" t="s">
        <v>214</v>
      </c>
      <c r="G24" s="8"/>
      <c r="H24" s="8"/>
      <c r="I24" s="8"/>
      <c r="J24" s="8"/>
    </row>
    <row r="25" spans="1:10" x14ac:dyDescent="0.3">
      <c r="B25" t="s">
        <v>81</v>
      </c>
      <c r="G25" s="8"/>
      <c r="H25" s="8"/>
      <c r="I25" s="8"/>
      <c r="J25" s="8"/>
    </row>
    <row r="26" spans="1:10" x14ac:dyDescent="0.3">
      <c r="A26" t="s">
        <v>56</v>
      </c>
      <c r="B26" t="s">
        <v>64</v>
      </c>
      <c r="G26" s="8"/>
      <c r="H26" s="8"/>
      <c r="I26" s="8"/>
      <c r="J26" s="8"/>
    </row>
    <row r="27" spans="1:10" x14ac:dyDescent="0.3">
      <c r="B27" t="s">
        <v>82</v>
      </c>
      <c r="G27" s="8"/>
      <c r="H27" s="8"/>
      <c r="I27" s="8"/>
      <c r="J27" s="8"/>
    </row>
    <row r="28" spans="1:10" x14ac:dyDescent="0.3">
      <c r="G28" s="8"/>
      <c r="H28" s="8"/>
      <c r="I28" s="8"/>
      <c r="J28" s="8"/>
    </row>
    <row r="29" spans="1:10" x14ac:dyDescent="0.3">
      <c r="A29" s="3"/>
      <c r="G29" s="20"/>
      <c r="H29" s="8"/>
      <c r="I29" s="8"/>
      <c r="J29" s="8"/>
    </row>
  </sheetData>
  <protectedRanges>
    <protectedRange sqref="F9" name="Range4"/>
    <protectedRange sqref="B9" name="Range3"/>
    <protectedRange sqref="B9" name="Range1"/>
    <protectedRange sqref="F9" name="Range2"/>
  </protectedRange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27" sqref="K27"/>
    </sheetView>
  </sheetViews>
  <sheetFormatPr defaultRowHeight="14.4" x14ac:dyDescent="0.3"/>
  <cols>
    <col min="1" max="1" width="16.88671875" customWidth="1"/>
    <col min="5" max="5" width="17" customWidth="1"/>
    <col min="7" max="7" width="13.33203125" customWidth="1"/>
  </cols>
  <sheetData>
    <row r="1" spans="1:7" x14ac:dyDescent="0.3">
      <c r="A1" s="2" t="s">
        <v>372</v>
      </c>
      <c r="E1" s="2" t="s">
        <v>60</v>
      </c>
    </row>
    <row r="2" spans="1:7" x14ac:dyDescent="0.3">
      <c r="A2" s="1" t="s">
        <v>243</v>
      </c>
      <c r="E2" s="1" t="s">
        <v>31</v>
      </c>
      <c r="F2" s="1" t="s">
        <v>396</v>
      </c>
    </row>
    <row r="3" spans="1:7" x14ac:dyDescent="0.3">
      <c r="A3" s="13" t="s">
        <v>186</v>
      </c>
      <c r="E3" s="1" t="s">
        <v>6</v>
      </c>
    </row>
    <row r="4" spans="1:7" x14ac:dyDescent="0.3">
      <c r="A4" s="13" t="s">
        <v>373</v>
      </c>
    </row>
    <row r="5" spans="1:7" x14ac:dyDescent="0.3">
      <c r="A5" s="13" t="s">
        <v>369</v>
      </c>
    </row>
    <row r="7" spans="1:7" x14ac:dyDescent="0.3">
      <c r="A7" s="17" t="s">
        <v>228</v>
      </c>
      <c r="E7" s="17" t="s">
        <v>232</v>
      </c>
    </row>
    <row r="8" spans="1:7" x14ac:dyDescent="0.3">
      <c r="A8" t="s">
        <v>226</v>
      </c>
      <c r="B8" s="22">
        <v>23</v>
      </c>
      <c r="E8" t="s">
        <v>226</v>
      </c>
      <c r="F8" s="22">
        <v>40</v>
      </c>
    </row>
    <row r="9" spans="1:7" x14ac:dyDescent="0.3">
      <c r="A9" t="s">
        <v>145</v>
      </c>
      <c r="B9" s="23">
        <f>+B8-10</f>
        <v>13</v>
      </c>
      <c r="E9" t="s">
        <v>145</v>
      </c>
      <c r="F9" s="23">
        <f>+F8-7</f>
        <v>33</v>
      </c>
    </row>
    <row r="10" spans="1:7" x14ac:dyDescent="0.3">
      <c r="E10" s="3" t="s">
        <v>233</v>
      </c>
    </row>
    <row r="12" spans="1:7" x14ac:dyDescent="0.3">
      <c r="A12" s="2" t="s">
        <v>240</v>
      </c>
      <c r="G12" s="1"/>
    </row>
    <row r="13" spans="1:7" x14ac:dyDescent="0.3">
      <c r="A13" t="s">
        <v>47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74</v>
      </c>
    </row>
    <row r="16" spans="1:7" x14ac:dyDescent="0.3">
      <c r="B16" t="s">
        <v>42</v>
      </c>
    </row>
    <row r="17" spans="1:2" x14ac:dyDescent="0.3">
      <c r="A17" t="s">
        <v>44</v>
      </c>
      <c r="B17" t="s">
        <v>75</v>
      </c>
    </row>
    <row r="18" spans="1:2" x14ac:dyDescent="0.3">
      <c r="B18" t="s">
        <v>53</v>
      </c>
    </row>
    <row r="19" spans="1:2" x14ac:dyDescent="0.3">
      <c r="A19" t="s">
        <v>45</v>
      </c>
      <c r="B19" t="s">
        <v>54</v>
      </c>
    </row>
    <row r="20" spans="1:2" x14ac:dyDescent="0.3">
      <c r="B20" t="s">
        <v>78</v>
      </c>
    </row>
    <row r="21" spans="1:2" x14ac:dyDescent="0.3">
      <c r="B21" t="s">
        <v>55</v>
      </c>
    </row>
    <row r="22" spans="1:2" x14ac:dyDescent="0.3">
      <c r="A22" t="s">
        <v>46</v>
      </c>
      <c r="B22" t="s">
        <v>196</v>
      </c>
    </row>
    <row r="23" spans="1:2" x14ac:dyDescent="0.3">
      <c r="B23" t="s">
        <v>195</v>
      </c>
    </row>
    <row r="24" spans="1:2" x14ac:dyDescent="0.3">
      <c r="B24" t="s">
        <v>81</v>
      </c>
    </row>
    <row r="25" spans="1:2" x14ac:dyDescent="0.3">
      <c r="A25" t="s">
        <v>56</v>
      </c>
      <c r="B25" t="s">
        <v>64</v>
      </c>
    </row>
    <row r="26" spans="1:2" x14ac:dyDescent="0.3">
      <c r="B26" t="s">
        <v>82</v>
      </c>
    </row>
  </sheetData>
  <protectedRanges>
    <protectedRange sqref="F8" name="Range4"/>
    <protectedRange sqref="B8" name="Range3"/>
    <protectedRange sqref="B8" name="Range1"/>
    <protectedRange sqref="F8" name="Range2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7" sqref="E7"/>
    </sheetView>
  </sheetViews>
  <sheetFormatPr defaultRowHeight="14.4" x14ac:dyDescent="0.3"/>
  <cols>
    <col min="1" max="1" width="17" customWidth="1"/>
    <col min="6" max="6" width="20.5546875" customWidth="1"/>
    <col min="7" max="7" width="9.109375" customWidth="1"/>
  </cols>
  <sheetData>
    <row r="1" spans="1:7" x14ac:dyDescent="0.3">
      <c r="A1" s="2" t="s">
        <v>212</v>
      </c>
      <c r="F1" s="1" t="s">
        <v>93</v>
      </c>
    </row>
    <row r="2" spans="1:7" x14ac:dyDescent="0.3">
      <c r="A2" s="1" t="s">
        <v>230</v>
      </c>
      <c r="F2" t="s">
        <v>94</v>
      </c>
    </row>
    <row r="3" spans="1:7" x14ac:dyDescent="0.3">
      <c r="A3" s="13" t="s">
        <v>157</v>
      </c>
      <c r="F3" t="s">
        <v>95</v>
      </c>
    </row>
    <row r="4" spans="1:7" x14ac:dyDescent="0.3">
      <c r="A4" s="13" t="s">
        <v>338</v>
      </c>
      <c r="F4" t="s">
        <v>96</v>
      </c>
    </row>
    <row r="5" spans="1:7" x14ac:dyDescent="0.3">
      <c r="A5" s="13" t="s">
        <v>339</v>
      </c>
    </row>
    <row r="6" spans="1:7" x14ac:dyDescent="0.3">
      <c r="C6" s="3"/>
    </row>
    <row r="7" spans="1:7" x14ac:dyDescent="0.3">
      <c r="A7" s="17" t="s">
        <v>228</v>
      </c>
      <c r="C7" s="3"/>
      <c r="F7" s="17" t="s">
        <v>232</v>
      </c>
    </row>
    <row r="8" spans="1:7" x14ac:dyDescent="0.3">
      <c r="A8" t="s">
        <v>226</v>
      </c>
      <c r="B8" s="18">
        <v>16</v>
      </c>
      <c r="C8" s="3"/>
      <c r="F8" t="s">
        <v>226</v>
      </c>
      <c r="G8" s="18">
        <v>39</v>
      </c>
    </row>
    <row r="9" spans="1:7" x14ac:dyDescent="0.3">
      <c r="A9" t="s">
        <v>145</v>
      </c>
      <c r="B9" s="19">
        <f>+B8-9</f>
        <v>7</v>
      </c>
      <c r="C9" s="3"/>
      <c r="F9" t="s">
        <v>145</v>
      </c>
      <c r="G9" s="19">
        <f>+G8-6</f>
        <v>33</v>
      </c>
    </row>
    <row r="10" spans="1:7" x14ac:dyDescent="0.3">
      <c r="C10" s="3"/>
      <c r="F10" s="3" t="s">
        <v>233</v>
      </c>
    </row>
    <row r="11" spans="1:7" x14ac:dyDescent="0.3">
      <c r="C11" s="3"/>
      <c r="F11" s="3"/>
    </row>
    <row r="12" spans="1:7" x14ac:dyDescent="0.3">
      <c r="A12" s="2" t="s">
        <v>231</v>
      </c>
      <c r="G12" s="1"/>
    </row>
    <row r="13" spans="1:7" x14ac:dyDescent="0.3">
      <c r="A13" t="s">
        <v>49</v>
      </c>
      <c r="B13" t="s">
        <v>223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41</v>
      </c>
    </row>
    <row r="16" spans="1:7" x14ac:dyDescent="0.3">
      <c r="B16" t="s">
        <v>42</v>
      </c>
    </row>
    <row r="17" spans="1:9" x14ac:dyDescent="0.3">
      <c r="A17" t="s">
        <v>44</v>
      </c>
      <c r="B17" t="s">
        <v>52</v>
      </c>
    </row>
    <row r="18" spans="1:9" x14ac:dyDescent="0.3">
      <c r="B18" t="s">
        <v>53</v>
      </c>
    </row>
    <row r="19" spans="1:9" x14ac:dyDescent="0.3">
      <c r="A19" t="s">
        <v>45</v>
      </c>
      <c r="B19" t="s">
        <v>54</v>
      </c>
    </row>
    <row r="20" spans="1:9" x14ac:dyDescent="0.3">
      <c r="B20" t="s">
        <v>55</v>
      </c>
    </row>
    <row r="21" spans="1:9" x14ac:dyDescent="0.3">
      <c r="A21" t="s">
        <v>56</v>
      </c>
      <c r="B21" t="s">
        <v>57</v>
      </c>
    </row>
    <row r="22" spans="1:9" x14ac:dyDescent="0.3">
      <c r="C22" s="13"/>
      <c r="I22" s="13"/>
    </row>
  </sheetData>
  <sheetProtection algorithmName="SHA-512" hashValue="zbiIa6fqjiYWYR3LBoFvewB6bSPCuRBUg+g8m4APmbvFPHXjA2Gb511rhTmdGo31Fh2rppBSY1xsfm8QaHnnNQ==" saltValue="XHRwBAAxeWQFAlRVL48QLw==" spinCount="100000" sheet="1" objects="1" scenarios="1"/>
  <protectedRanges>
    <protectedRange sqref="G8" name="Range6"/>
    <protectedRange sqref="B8" name="Range5"/>
    <protectedRange sqref="G8" name="Range2"/>
    <protectedRange sqref="B8" name="Range1"/>
    <protectedRange sqref="B8" name="Range3"/>
    <protectedRange sqref="G8" name="Range4"/>
  </protectedRanges>
  <customSheetViews>
    <customSheetView guid="{4CCE1264-17FB-45CE-9D02-E9D9CA04831E}">
      <pane ySplit="5" topLeftCell="A6" activePane="bottomLeft" state="frozen"/>
      <selection pane="bottomLeft" activeCell="M32" sqref="M32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G23" sqref="G23"/>
    </sheetView>
  </sheetViews>
  <sheetFormatPr defaultRowHeight="14.4" x14ac:dyDescent="0.3"/>
  <cols>
    <col min="1" max="1" width="16.88671875" customWidth="1"/>
    <col min="5" max="5" width="17.44140625" customWidth="1"/>
    <col min="7" max="7" width="13.44140625" customWidth="1"/>
  </cols>
  <sheetData>
    <row r="1" spans="1:7" x14ac:dyDescent="0.3">
      <c r="A1" s="2" t="s">
        <v>395</v>
      </c>
      <c r="F1" s="2"/>
    </row>
    <row r="2" spans="1:7" x14ac:dyDescent="0.3">
      <c r="A2" s="1" t="s">
        <v>243</v>
      </c>
    </row>
    <row r="3" spans="1:7" x14ac:dyDescent="0.3">
      <c r="A3" s="13" t="s">
        <v>186</v>
      </c>
    </row>
    <row r="4" spans="1:7" x14ac:dyDescent="0.3">
      <c r="A4" s="13" t="s">
        <v>373</v>
      </c>
    </row>
    <row r="5" spans="1:7" x14ac:dyDescent="0.3">
      <c r="A5" s="13" t="s">
        <v>369</v>
      </c>
    </row>
    <row r="6" spans="1:7" x14ac:dyDescent="0.3">
      <c r="A6" s="13"/>
    </row>
    <row r="7" spans="1:7" x14ac:dyDescent="0.3">
      <c r="A7" s="17" t="s">
        <v>228</v>
      </c>
      <c r="E7" s="17" t="s">
        <v>232</v>
      </c>
    </row>
    <row r="8" spans="1:7" x14ac:dyDescent="0.3">
      <c r="A8" t="s">
        <v>226</v>
      </c>
      <c r="B8" s="12">
        <v>23</v>
      </c>
      <c r="E8" t="s">
        <v>226</v>
      </c>
      <c r="F8" s="12">
        <v>40</v>
      </c>
    </row>
    <row r="9" spans="1:7" x14ac:dyDescent="0.3">
      <c r="A9" t="s">
        <v>145</v>
      </c>
      <c r="B9" s="4">
        <f>+B8-10</f>
        <v>13</v>
      </c>
      <c r="E9" t="s">
        <v>145</v>
      </c>
      <c r="F9" s="4">
        <f>+F8-7</f>
        <v>33</v>
      </c>
    </row>
    <row r="10" spans="1:7" x14ac:dyDescent="0.3">
      <c r="E10" s="3" t="s">
        <v>233</v>
      </c>
    </row>
    <row r="12" spans="1:7" x14ac:dyDescent="0.3">
      <c r="A12" s="2" t="s">
        <v>240</v>
      </c>
      <c r="G12" s="1"/>
    </row>
    <row r="13" spans="1:7" x14ac:dyDescent="0.3">
      <c r="A13" t="s">
        <v>47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74</v>
      </c>
    </row>
    <row r="16" spans="1:7" x14ac:dyDescent="0.3">
      <c r="B16" t="s">
        <v>42</v>
      </c>
    </row>
    <row r="17" spans="1:2" x14ac:dyDescent="0.3">
      <c r="A17" t="s">
        <v>44</v>
      </c>
      <c r="B17" t="s">
        <v>75</v>
      </c>
    </row>
    <row r="18" spans="1:2" x14ac:dyDescent="0.3">
      <c r="B18" t="s">
        <v>53</v>
      </c>
    </row>
    <row r="19" spans="1:2" x14ac:dyDescent="0.3">
      <c r="A19" t="s">
        <v>45</v>
      </c>
      <c r="B19" t="s">
        <v>54</v>
      </c>
    </row>
    <row r="20" spans="1:2" x14ac:dyDescent="0.3">
      <c r="B20" t="s">
        <v>78</v>
      </c>
    </row>
    <row r="21" spans="1:2" x14ac:dyDescent="0.3">
      <c r="B21" t="s">
        <v>55</v>
      </c>
    </row>
    <row r="22" spans="1:2" x14ac:dyDescent="0.3">
      <c r="A22" t="s">
        <v>46</v>
      </c>
      <c r="B22" t="s">
        <v>196</v>
      </c>
    </row>
    <row r="23" spans="1:2" x14ac:dyDescent="0.3">
      <c r="B23" t="s">
        <v>195</v>
      </c>
    </row>
    <row r="24" spans="1:2" x14ac:dyDescent="0.3">
      <c r="B24" t="s">
        <v>81</v>
      </c>
    </row>
    <row r="25" spans="1:2" x14ac:dyDescent="0.3">
      <c r="A25" t="s">
        <v>56</v>
      </c>
      <c r="B25" t="s">
        <v>64</v>
      </c>
    </row>
    <row r="26" spans="1:2" x14ac:dyDescent="0.3">
      <c r="B26" t="s">
        <v>82</v>
      </c>
    </row>
  </sheetData>
  <protectedRanges>
    <protectedRange sqref="F8" name="Range4"/>
    <protectedRange sqref="B8" name="Range3"/>
    <protectedRange sqref="B8" name="Range1"/>
    <protectedRange sqref="F8" name="Range2"/>
  </protectedRange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H15" sqref="H15"/>
    </sheetView>
  </sheetViews>
  <sheetFormatPr defaultRowHeight="14.4" x14ac:dyDescent="0.3"/>
  <cols>
    <col min="1" max="1" width="16.88671875" customWidth="1"/>
    <col min="5" max="5" width="17.44140625" customWidth="1"/>
    <col min="7" max="7" width="13.44140625" customWidth="1"/>
  </cols>
  <sheetData>
    <row r="1" spans="1:7" x14ac:dyDescent="0.3">
      <c r="A1" s="2" t="s">
        <v>374</v>
      </c>
      <c r="F1" s="2" t="s">
        <v>60</v>
      </c>
    </row>
    <row r="2" spans="1:7" x14ac:dyDescent="0.3">
      <c r="A2" s="1" t="s">
        <v>243</v>
      </c>
      <c r="F2" t="s">
        <v>31</v>
      </c>
    </row>
    <row r="3" spans="1:7" x14ac:dyDescent="0.3">
      <c r="A3" s="13" t="s">
        <v>186</v>
      </c>
      <c r="F3" t="s">
        <v>6</v>
      </c>
    </row>
    <row r="4" spans="1:7" x14ac:dyDescent="0.3">
      <c r="A4" s="13" t="s">
        <v>373</v>
      </c>
      <c r="F4" t="s">
        <v>83</v>
      </c>
    </row>
    <row r="5" spans="1:7" x14ac:dyDescent="0.3">
      <c r="A5" s="13" t="s">
        <v>369</v>
      </c>
    </row>
    <row r="6" spans="1:7" x14ac:dyDescent="0.3">
      <c r="A6" s="13"/>
    </row>
    <row r="7" spans="1:7" x14ac:dyDescent="0.3">
      <c r="A7" s="17" t="s">
        <v>228</v>
      </c>
      <c r="E7" s="17" t="s">
        <v>232</v>
      </c>
    </row>
    <row r="8" spans="1:7" x14ac:dyDescent="0.3">
      <c r="A8" t="s">
        <v>226</v>
      </c>
      <c r="B8" s="12">
        <v>23</v>
      </c>
      <c r="E8" t="s">
        <v>226</v>
      </c>
      <c r="F8" s="12">
        <v>40</v>
      </c>
    </row>
    <row r="9" spans="1:7" x14ac:dyDescent="0.3">
      <c r="A9" t="s">
        <v>145</v>
      </c>
      <c r="B9" s="4">
        <f>+B8-10</f>
        <v>13</v>
      </c>
      <c r="E9" t="s">
        <v>145</v>
      </c>
      <c r="F9" s="4">
        <f>+F8-7</f>
        <v>33</v>
      </c>
    </row>
    <row r="10" spans="1:7" x14ac:dyDescent="0.3">
      <c r="E10" s="3" t="s">
        <v>233</v>
      </c>
    </row>
    <row r="12" spans="1:7" x14ac:dyDescent="0.3">
      <c r="A12" s="2" t="s">
        <v>240</v>
      </c>
      <c r="G12" s="1"/>
    </row>
    <row r="13" spans="1:7" x14ac:dyDescent="0.3">
      <c r="A13" t="s">
        <v>47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74</v>
      </c>
    </row>
    <row r="16" spans="1:7" x14ac:dyDescent="0.3">
      <c r="B16" t="s">
        <v>42</v>
      </c>
    </row>
    <row r="17" spans="1:2" x14ac:dyDescent="0.3">
      <c r="A17" t="s">
        <v>44</v>
      </c>
      <c r="B17" t="s">
        <v>75</v>
      </c>
    </row>
    <row r="18" spans="1:2" x14ac:dyDescent="0.3">
      <c r="B18" t="s">
        <v>53</v>
      </c>
    </row>
    <row r="19" spans="1:2" x14ac:dyDescent="0.3">
      <c r="A19" t="s">
        <v>45</v>
      </c>
      <c r="B19" t="s">
        <v>54</v>
      </c>
    </row>
    <row r="20" spans="1:2" x14ac:dyDescent="0.3">
      <c r="B20" t="s">
        <v>78</v>
      </c>
    </row>
    <row r="21" spans="1:2" x14ac:dyDescent="0.3">
      <c r="B21" t="s">
        <v>55</v>
      </c>
    </row>
    <row r="22" spans="1:2" x14ac:dyDescent="0.3">
      <c r="A22" t="s">
        <v>46</v>
      </c>
      <c r="B22" t="s">
        <v>196</v>
      </c>
    </row>
    <row r="23" spans="1:2" x14ac:dyDescent="0.3">
      <c r="B23" t="s">
        <v>195</v>
      </c>
    </row>
    <row r="24" spans="1:2" x14ac:dyDescent="0.3">
      <c r="B24" t="s">
        <v>81</v>
      </c>
    </row>
    <row r="25" spans="1:2" x14ac:dyDescent="0.3">
      <c r="A25" t="s">
        <v>56</v>
      </c>
      <c r="B25" t="s">
        <v>64</v>
      </c>
    </row>
    <row r="26" spans="1:2" x14ac:dyDescent="0.3">
      <c r="B26" t="s">
        <v>82</v>
      </c>
    </row>
  </sheetData>
  <sheetProtection algorithmName="SHA-512" hashValue="fb6etcwU7XO2hY4vUauPK+VUv6lIIoVldevMxB/Lgy9FaKzDW3tYDPB6zqwmmVWTDouscMK33f8A8iqqJwpZoQ==" saltValue="QTm5XcCFmlg+fJJgZkLW5A==" spinCount="100000" sheet="1" objects="1" scenarios="1"/>
  <protectedRanges>
    <protectedRange sqref="F8" name="Range4"/>
    <protectedRange sqref="B8" name="Range3"/>
    <protectedRange sqref="B8" name="Range1"/>
    <protectedRange sqref="F8" name="Range2"/>
  </protectedRanges>
  <customSheetViews>
    <customSheetView guid="{4CCE1264-17FB-45CE-9D02-E9D9CA04831E}">
      <pane ySplit="6" topLeftCell="A7" activePane="bottomLeft" state="frozen"/>
      <selection pane="bottomLeft" activeCell="A5" sqref="A5:A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6" workbookViewId="0">
      <selection activeCell="D9" sqref="D9"/>
    </sheetView>
  </sheetViews>
  <sheetFormatPr defaultRowHeight="14.4" x14ac:dyDescent="0.3"/>
  <cols>
    <col min="1" max="1" width="18" customWidth="1"/>
    <col min="7" max="7" width="13" customWidth="1"/>
  </cols>
  <sheetData>
    <row r="1" spans="1:11" x14ac:dyDescent="0.3">
      <c r="A1" s="2" t="s">
        <v>210</v>
      </c>
      <c r="F1" s="2" t="s">
        <v>60</v>
      </c>
    </row>
    <row r="2" spans="1:11" x14ac:dyDescent="0.3">
      <c r="A2" s="1" t="s">
        <v>200</v>
      </c>
      <c r="F2" t="s">
        <v>143</v>
      </c>
    </row>
    <row r="3" spans="1:11" x14ac:dyDescent="0.3">
      <c r="A3" s="13" t="s">
        <v>375</v>
      </c>
      <c r="F3" t="s">
        <v>144</v>
      </c>
    </row>
    <row r="4" spans="1:11" x14ac:dyDescent="0.3">
      <c r="A4" s="13" t="s">
        <v>376</v>
      </c>
      <c r="F4" t="s">
        <v>142</v>
      </c>
    </row>
    <row r="6" spans="1:11" x14ac:dyDescent="0.3">
      <c r="A6" s="17" t="s">
        <v>228</v>
      </c>
    </row>
    <row r="7" spans="1:11" x14ac:dyDescent="0.3">
      <c r="A7" t="s">
        <v>226</v>
      </c>
      <c r="B7" s="22">
        <v>25</v>
      </c>
    </row>
    <row r="8" spans="1:11" x14ac:dyDescent="0.3">
      <c r="A8" t="s">
        <v>145</v>
      </c>
      <c r="B8" s="23">
        <f>+B7-10</f>
        <v>15</v>
      </c>
    </row>
    <row r="9" spans="1:11" x14ac:dyDescent="0.3">
      <c r="G9" s="8"/>
      <c r="H9" s="8"/>
      <c r="I9" s="8"/>
      <c r="J9" s="8"/>
      <c r="K9" s="8"/>
    </row>
    <row r="10" spans="1:11" x14ac:dyDescent="0.3">
      <c r="A10" s="2" t="s">
        <v>240</v>
      </c>
      <c r="G10" s="7"/>
      <c r="H10" s="8"/>
      <c r="I10" s="8"/>
      <c r="J10" s="8"/>
      <c r="K10" s="8"/>
    </row>
    <row r="11" spans="1:11" x14ac:dyDescent="0.3">
      <c r="A11" t="s">
        <v>47</v>
      </c>
      <c r="B11" t="s">
        <v>48</v>
      </c>
      <c r="G11" s="8"/>
      <c r="H11" s="8"/>
      <c r="I11" s="8"/>
      <c r="J11" s="8"/>
      <c r="K11" s="8"/>
    </row>
    <row r="12" spans="1:11" x14ac:dyDescent="0.3">
      <c r="A12" t="s">
        <v>50</v>
      </c>
      <c r="B12" t="s">
        <v>51</v>
      </c>
      <c r="G12" s="8"/>
      <c r="H12" s="8"/>
      <c r="I12" s="8"/>
      <c r="J12" s="8"/>
      <c r="K12" s="8"/>
    </row>
    <row r="13" spans="1:11" x14ac:dyDescent="0.3">
      <c r="A13" t="s">
        <v>40</v>
      </c>
      <c r="B13" t="s">
        <v>74</v>
      </c>
      <c r="G13" s="8"/>
      <c r="H13" s="8"/>
      <c r="I13" s="8"/>
      <c r="J13" s="8"/>
      <c r="K13" s="8"/>
    </row>
    <row r="14" spans="1:11" x14ac:dyDescent="0.3">
      <c r="B14" t="s">
        <v>42</v>
      </c>
      <c r="G14" s="8"/>
      <c r="H14" s="8"/>
      <c r="I14" s="8"/>
      <c r="J14" s="8"/>
      <c r="K14" s="8"/>
    </row>
    <row r="15" spans="1:11" x14ac:dyDescent="0.3">
      <c r="A15" t="s">
        <v>44</v>
      </c>
      <c r="B15" t="s">
        <v>75</v>
      </c>
      <c r="G15" s="8"/>
      <c r="H15" s="8"/>
      <c r="I15" s="8"/>
      <c r="J15" s="8"/>
      <c r="K15" s="8"/>
    </row>
    <row r="16" spans="1:11" x14ac:dyDescent="0.3">
      <c r="B16" t="s">
        <v>53</v>
      </c>
      <c r="G16" s="8"/>
      <c r="H16" s="8"/>
      <c r="I16" s="8"/>
      <c r="J16" s="8"/>
      <c r="K16" s="8"/>
    </row>
    <row r="17" spans="1:11" x14ac:dyDescent="0.3">
      <c r="A17" t="s">
        <v>45</v>
      </c>
      <c r="B17" t="s">
        <v>54</v>
      </c>
      <c r="G17" s="8"/>
      <c r="H17" s="8"/>
      <c r="I17" s="8"/>
      <c r="J17" s="8"/>
      <c r="K17" s="8"/>
    </row>
    <row r="18" spans="1:11" x14ac:dyDescent="0.3">
      <c r="B18" t="s">
        <v>78</v>
      </c>
      <c r="G18" s="8"/>
      <c r="H18" s="8"/>
      <c r="I18" s="8"/>
      <c r="J18" s="8"/>
      <c r="K18" s="8"/>
    </row>
    <row r="19" spans="1:11" x14ac:dyDescent="0.3">
      <c r="B19" t="s">
        <v>55</v>
      </c>
      <c r="G19" s="8"/>
      <c r="H19" s="8"/>
      <c r="I19" s="8"/>
      <c r="J19" s="8"/>
      <c r="K19" s="8"/>
    </row>
    <row r="20" spans="1:11" x14ac:dyDescent="0.3">
      <c r="A20" t="s">
        <v>46</v>
      </c>
      <c r="B20" t="s">
        <v>196</v>
      </c>
      <c r="G20" s="8"/>
      <c r="H20" s="8"/>
      <c r="I20" s="8"/>
      <c r="J20" s="8"/>
      <c r="K20" s="8"/>
    </row>
    <row r="21" spans="1:11" x14ac:dyDescent="0.3">
      <c r="B21" t="s">
        <v>195</v>
      </c>
      <c r="G21" s="8"/>
      <c r="H21" s="8"/>
      <c r="I21" s="8"/>
      <c r="J21" s="8"/>
      <c r="K21" s="8"/>
    </row>
    <row r="22" spans="1:11" x14ac:dyDescent="0.3">
      <c r="B22" t="s">
        <v>81</v>
      </c>
      <c r="G22" s="8"/>
      <c r="H22" s="8"/>
      <c r="I22" s="8"/>
      <c r="J22" s="8"/>
      <c r="K22" s="8"/>
    </row>
    <row r="23" spans="1:11" x14ac:dyDescent="0.3">
      <c r="A23" t="s">
        <v>56</v>
      </c>
      <c r="B23" t="s">
        <v>64</v>
      </c>
      <c r="G23" s="8"/>
      <c r="H23" s="8"/>
      <c r="I23" s="8"/>
      <c r="J23" s="8"/>
      <c r="K23" s="8"/>
    </row>
    <row r="24" spans="1:11" x14ac:dyDescent="0.3">
      <c r="B24" t="s">
        <v>211</v>
      </c>
      <c r="G24" s="8"/>
      <c r="H24" s="8"/>
      <c r="I24" s="8"/>
      <c r="J24" s="8"/>
      <c r="K24" s="8"/>
    </row>
    <row r="25" spans="1:11" x14ac:dyDescent="0.3">
      <c r="G25" s="8"/>
      <c r="H25" s="8"/>
      <c r="I25" s="8"/>
      <c r="J25" s="8"/>
      <c r="K25" s="8"/>
    </row>
    <row r="26" spans="1:11" x14ac:dyDescent="0.3">
      <c r="G26" s="8"/>
      <c r="H26" s="8"/>
      <c r="I26" s="8"/>
      <c r="J26" s="8"/>
      <c r="K26" s="8"/>
    </row>
    <row r="27" spans="1:11" x14ac:dyDescent="0.3">
      <c r="G27" s="8"/>
      <c r="H27" s="8"/>
      <c r="I27" s="8"/>
      <c r="J27" s="8"/>
      <c r="K27" s="8"/>
    </row>
    <row r="28" spans="1:11" x14ac:dyDescent="0.3">
      <c r="G28" s="8"/>
      <c r="H28" s="8"/>
      <c r="I28" s="8"/>
      <c r="J28" s="8"/>
      <c r="K28" s="8"/>
    </row>
    <row r="29" spans="1:11" x14ac:dyDescent="0.3">
      <c r="G29" s="8"/>
      <c r="H29" s="8"/>
      <c r="I29" s="8"/>
      <c r="J29" s="8"/>
      <c r="K29" s="8"/>
    </row>
  </sheetData>
  <sheetProtection algorithmName="SHA-512" hashValue="Dw4tqLM/QOQ9x0LzG9HZ+M5Bhlp1DehJkXVGNh6E5h3k/rT4h/9LhQxk+Ix96Zu7lgQ+SDSDsG4ggFc4zWlQYw==" saltValue="3gsgAluq5H5ynZkENl5CVQ==" spinCount="100000" sheet="1" objects="1" scenarios="1"/>
  <protectedRanges>
    <protectedRange sqref="B7" name="Range2"/>
    <protectedRange sqref="B7" name="Range1"/>
  </protectedRanges>
  <customSheetViews>
    <customSheetView guid="{4CCE1264-17FB-45CE-9D02-E9D9CA04831E}">
      <pane ySplit="4" topLeftCell="A5" activePane="bottomLeft" state="frozen"/>
      <selection pane="bottomLeft" activeCell="N9" sqref="N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27" sqref="H27"/>
    </sheetView>
  </sheetViews>
  <sheetFormatPr defaultRowHeight="14.4" x14ac:dyDescent="0.3"/>
  <cols>
    <col min="1" max="1" width="17.6640625" customWidth="1"/>
    <col min="5" max="5" width="17.109375" customWidth="1"/>
    <col min="6" max="6" width="13.6640625" customWidth="1"/>
    <col min="7" max="7" width="14.109375" customWidth="1"/>
  </cols>
  <sheetData>
    <row r="1" spans="1:11" x14ac:dyDescent="0.3">
      <c r="A1" s="2" t="s">
        <v>84</v>
      </c>
      <c r="F1" s="2" t="s">
        <v>60</v>
      </c>
    </row>
    <row r="2" spans="1:11" x14ac:dyDescent="0.3">
      <c r="A2" s="1" t="s">
        <v>243</v>
      </c>
      <c r="F2" t="s">
        <v>39</v>
      </c>
    </row>
    <row r="3" spans="1:11" x14ac:dyDescent="0.3">
      <c r="A3" s="13" t="s">
        <v>197</v>
      </c>
      <c r="F3" t="s">
        <v>11</v>
      </c>
    </row>
    <row r="4" spans="1:11" x14ac:dyDescent="0.3">
      <c r="A4" s="13" t="s">
        <v>373</v>
      </c>
      <c r="F4" t="s">
        <v>38</v>
      </c>
    </row>
    <row r="5" spans="1:11" x14ac:dyDescent="0.3">
      <c r="A5" s="13" t="s">
        <v>369</v>
      </c>
      <c r="F5" t="s">
        <v>7</v>
      </c>
    </row>
    <row r="7" spans="1:11" x14ac:dyDescent="0.3">
      <c r="A7" s="17" t="s">
        <v>228</v>
      </c>
      <c r="E7" s="17" t="s">
        <v>232</v>
      </c>
    </row>
    <row r="8" spans="1:11" x14ac:dyDescent="0.3">
      <c r="A8" t="s">
        <v>226</v>
      </c>
      <c r="B8" s="22">
        <v>19</v>
      </c>
      <c r="E8" t="s">
        <v>226</v>
      </c>
      <c r="F8" s="22">
        <v>40</v>
      </c>
    </row>
    <row r="9" spans="1:11" x14ac:dyDescent="0.3">
      <c r="A9" t="s">
        <v>145</v>
      </c>
      <c r="B9" s="23">
        <f>+B8-9</f>
        <v>10</v>
      </c>
      <c r="E9" t="s">
        <v>145</v>
      </c>
      <c r="F9" s="23">
        <f>+F8-7</f>
        <v>33</v>
      </c>
    </row>
    <row r="10" spans="1:11" x14ac:dyDescent="0.3">
      <c r="E10" s="3" t="s">
        <v>233</v>
      </c>
      <c r="G10" s="7"/>
      <c r="H10" s="8"/>
      <c r="I10" s="8"/>
      <c r="J10" s="8"/>
      <c r="K10" s="8"/>
    </row>
    <row r="11" spans="1:11" x14ac:dyDescent="0.3">
      <c r="G11" s="8"/>
      <c r="H11" s="8"/>
      <c r="I11" s="8"/>
      <c r="J11" s="8"/>
      <c r="K11" s="8"/>
    </row>
    <row r="12" spans="1:11" x14ac:dyDescent="0.3">
      <c r="A12" s="2" t="s">
        <v>240</v>
      </c>
      <c r="G12" s="7"/>
      <c r="H12" s="8"/>
      <c r="I12" s="8"/>
      <c r="J12" s="8"/>
      <c r="K12" s="8"/>
    </row>
    <row r="13" spans="1:11" x14ac:dyDescent="0.3">
      <c r="A13" t="s">
        <v>47</v>
      </c>
      <c r="B13" t="s">
        <v>48</v>
      </c>
      <c r="G13" s="8"/>
      <c r="H13" s="8"/>
      <c r="I13" s="8"/>
      <c r="J13" s="8"/>
      <c r="K13" s="8"/>
    </row>
    <row r="14" spans="1:11" x14ac:dyDescent="0.3">
      <c r="A14" t="s">
        <v>50</v>
      </c>
      <c r="B14" t="s">
        <v>51</v>
      </c>
      <c r="G14" s="8"/>
      <c r="H14" s="8"/>
      <c r="I14" s="8"/>
      <c r="J14" s="8"/>
      <c r="K14" s="8"/>
    </row>
    <row r="15" spans="1:11" x14ac:dyDescent="0.3">
      <c r="A15" t="s">
        <v>40</v>
      </c>
      <c r="B15" t="s">
        <v>74</v>
      </c>
      <c r="G15" s="8"/>
      <c r="H15" s="8"/>
      <c r="I15" s="8"/>
      <c r="J15" s="8"/>
      <c r="K15" s="8"/>
    </row>
    <row r="16" spans="1:11" x14ac:dyDescent="0.3">
      <c r="B16" t="s">
        <v>42</v>
      </c>
      <c r="G16" s="8"/>
      <c r="H16" s="8"/>
      <c r="I16" s="8"/>
      <c r="J16" s="8"/>
      <c r="K16" s="8"/>
    </row>
    <row r="17" spans="1:11" x14ac:dyDescent="0.3">
      <c r="A17" t="s">
        <v>44</v>
      </c>
      <c r="B17" t="s">
        <v>75</v>
      </c>
      <c r="G17" s="8"/>
      <c r="H17" s="8"/>
      <c r="I17" s="8"/>
      <c r="J17" s="8"/>
      <c r="K17" s="8"/>
    </row>
    <row r="18" spans="1:11" x14ac:dyDescent="0.3">
      <c r="B18" t="s">
        <v>53</v>
      </c>
      <c r="G18" s="8"/>
      <c r="H18" s="8"/>
      <c r="I18" s="8"/>
      <c r="J18" s="8"/>
      <c r="K18" s="8"/>
    </row>
    <row r="19" spans="1:11" x14ac:dyDescent="0.3">
      <c r="A19" t="s">
        <v>45</v>
      </c>
      <c r="B19" t="s">
        <v>54</v>
      </c>
      <c r="G19" s="8"/>
      <c r="H19" s="8"/>
      <c r="I19" s="8"/>
      <c r="J19" s="8"/>
      <c r="K19" s="8"/>
    </row>
    <row r="20" spans="1:11" x14ac:dyDescent="0.3">
      <c r="B20" t="s">
        <v>78</v>
      </c>
      <c r="G20" s="8"/>
      <c r="H20" s="8"/>
      <c r="I20" s="8"/>
      <c r="J20" s="8"/>
      <c r="K20" s="8"/>
    </row>
    <row r="21" spans="1:11" x14ac:dyDescent="0.3">
      <c r="B21" t="s">
        <v>55</v>
      </c>
      <c r="G21" s="8"/>
      <c r="H21" s="8"/>
      <c r="I21" s="8"/>
      <c r="J21" s="8"/>
      <c r="K21" s="8"/>
    </row>
    <row r="22" spans="1:11" x14ac:dyDescent="0.3">
      <c r="A22" t="s">
        <v>46</v>
      </c>
      <c r="B22" t="s">
        <v>85</v>
      </c>
      <c r="G22" s="8"/>
      <c r="H22" s="8"/>
      <c r="I22" s="8"/>
      <c r="J22" s="8"/>
      <c r="K22" s="8"/>
    </row>
    <row r="23" spans="1:11" x14ac:dyDescent="0.3">
      <c r="A23" t="s">
        <v>56</v>
      </c>
      <c r="B23" t="s">
        <v>64</v>
      </c>
      <c r="G23" s="8"/>
      <c r="H23" s="8"/>
      <c r="I23" s="8"/>
      <c r="J23" s="8"/>
      <c r="K23" s="8"/>
    </row>
    <row r="24" spans="1:11" x14ac:dyDescent="0.3">
      <c r="B24" t="s">
        <v>86</v>
      </c>
      <c r="G24" s="8"/>
      <c r="H24" s="8"/>
      <c r="I24" s="8"/>
      <c r="J24" s="8"/>
      <c r="K24" s="8"/>
    </row>
    <row r="25" spans="1:11" x14ac:dyDescent="0.3">
      <c r="G25" s="8"/>
      <c r="H25" s="8"/>
      <c r="I25" s="8"/>
      <c r="J25" s="8"/>
      <c r="K25" s="8"/>
    </row>
    <row r="26" spans="1:11" x14ac:dyDescent="0.3">
      <c r="G26" s="8"/>
      <c r="H26" s="8"/>
      <c r="I26" s="8"/>
      <c r="J26" s="8"/>
      <c r="K26" s="8"/>
    </row>
    <row r="27" spans="1:11" x14ac:dyDescent="0.3">
      <c r="G27" s="8"/>
      <c r="H27" s="8"/>
      <c r="I27" s="8"/>
      <c r="J27" s="8"/>
      <c r="K27" s="8"/>
    </row>
    <row r="28" spans="1:11" x14ac:dyDescent="0.3">
      <c r="G28" s="8"/>
      <c r="H28" s="8"/>
      <c r="I28" s="8"/>
      <c r="J28" s="8"/>
      <c r="K28" s="8"/>
    </row>
  </sheetData>
  <sheetProtection algorithmName="SHA-512" hashValue="o8Ao9eevgazWIsmuzyssk1MxKwDps/TFSQxrX+WfhZ6VjEsti9leWIudVIe0sB1O5KeoJ80LefHBWPOaAvX93A==" saltValue="h+fClXTVBOjKsRUN5XOe6w==" spinCount="100000" sheet="1" objects="1" scenarios="1"/>
  <protectedRanges>
    <protectedRange sqref="F8" name="Range4"/>
    <protectedRange sqref="B8" name="Range3"/>
    <protectedRange sqref="B8" name="Range1"/>
    <protectedRange sqref="F8" name="Range2"/>
  </protectedRanges>
  <customSheetViews>
    <customSheetView guid="{4CCE1264-17FB-45CE-9D02-E9D9CA04831E}">
      <pane ySplit="3" topLeftCell="A4" activePane="bottomLeft" state="frozen"/>
      <selection pane="bottomLeft" activeCell="B12" sqref="B12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9" sqref="F9"/>
    </sheetView>
  </sheetViews>
  <sheetFormatPr defaultRowHeight="14.4" x14ac:dyDescent="0.3"/>
  <cols>
    <col min="1" max="1" width="17.6640625" customWidth="1"/>
    <col min="5" max="5" width="17.109375" customWidth="1"/>
    <col min="6" max="6" width="13.6640625" customWidth="1"/>
    <col min="7" max="7" width="14.109375" customWidth="1"/>
  </cols>
  <sheetData>
    <row r="1" spans="1:11" x14ac:dyDescent="0.3">
      <c r="A1" s="2" t="s">
        <v>397</v>
      </c>
      <c r="F1" s="2"/>
    </row>
    <row r="2" spans="1:11" x14ac:dyDescent="0.3">
      <c r="A2" s="1" t="s">
        <v>243</v>
      </c>
    </row>
    <row r="3" spans="1:11" x14ac:dyDescent="0.3">
      <c r="A3" s="13" t="s">
        <v>197</v>
      </c>
    </row>
    <row r="4" spans="1:11" x14ac:dyDescent="0.3">
      <c r="A4" s="13" t="s">
        <v>373</v>
      </c>
    </row>
    <row r="5" spans="1:11" x14ac:dyDescent="0.3">
      <c r="A5" s="13" t="s">
        <v>369</v>
      </c>
    </row>
    <row r="7" spans="1:11" x14ac:dyDescent="0.3">
      <c r="A7" s="17" t="s">
        <v>228</v>
      </c>
      <c r="E7" s="17" t="s">
        <v>232</v>
      </c>
    </row>
    <row r="8" spans="1:11" x14ac:dyDescent="0.3">
      <c r="A8" t="s">
        <v>226</v>
      </c>
      <c r="B8" s="22">
        <v>19</v>
      </c>
      <c r="E8" t="s">
        <v>226</v>
      </c>
      <c r="F8" s="22">
        <v>40</v>
      </c>
    </row>
    <row r="9" spans="1:11" x14ac:dyDescent="0.3">
      <c r="A9" t="s">
        <v>145</v>
      </c>
      <c r="B9" s="23">
        <f>+B8-9</f>
        <v>10</v>
      </c>
      <c r="E9" t="s">
        <v>145</v>
      </c>
      <c r="F9" s="23">
        <f>+F8-7</f>
        <v>33</v>
      </c>
    </row>
    <row r="10" spans="1:11" x14ac:dyDescent="0.3">
      <c r="E10" s="3" t="s">
        <v>233</v>
      </c>
      <c r="G10" s="7"/>
      <c r="H10" s="8"/>
      <c r="I10" s="8"/>
      <c r="J10" s="8"/>
      <c r="K10" s="8"/>
    </row>
    <row r="11" spans="1:11" x14ac:dyDescent="0.3">
      <c r="G11" s="8"/>
      <c r="H11" s="8"/>
      <c r="I11" s="8"/>
      <c r="J11" s="8"/>
      <c r="K11" s="8"/>
    </row>
    <row r="12" spans="1:11" x14ac:dyDescent="0.3">
      <c r="A12" s="2" t="s">
        <v>240</v>
      </c>
      <c r="G12" s="7"/>
      <c r="H12" s="8"/>
      <c r="I12" s="8"/>
      <c r="J12" s="8"/>
      <c r="K12" s="8"/>
    </row>
    <row r="13" spans="1:11" x14ac:dyDescent="0.3">
      <c r="A13" t="s">
        <v>47</v>
      </c>
      <c r="B13" t="s">
        <v>48</v>
      </c>
      <c r="G13" s="8"/>
      <c r="H13" s="8"/>
      <c r="I13" s="8"/>
      <c r="J13" s="8"/>
      <c r="K13" s="8"/>
    </row>
    <row r="14" spans="1:11" x14ac:dyDescent="0.3">
      <c r="A14" t="s">
        <v>50</v>
      </c>
      <c r="B14" t="s">
        <v>51</v>
      </c>
      <c r="G14" s="8"/>
      <c r="H14" s="8"/>
      <c r="I14" s="8"/>
      <c r="J14" s="8"/>
      <c r="K14" s="8"/>
    </row>
    <row r="15" spans="1:11" x14ac:dyDescent="0.3">
      <c r="A15" t="s">
        <v>40</v>
      </c>
      <c r="B15" t="s">
        <v>74</v>
      </c>
      <c r="G15" s="8"/>
      <c r="H15" s="8"/>
      <c r="I15" s="8"/>
      <c r="J15" s="8"/>
      <c r="K15" s="8"/>
    </row>
    <row r="16" spans="1:11" x14ac:dyDescent="0.3">
      <c r="B16" t="s">
        <v>42</v>
      </c>
      <c r="G16" s="8"/>
      <c r="H16" s="8"/>
      <c r="I16" s="8"/>
      <c r="J16" s="8"/>
      <c r="K16" s="8"/>
    </row>
    <row r="17" spans="1:11" x14ac:dyDescent="0.3">
      <c r="A17" t="s">
        <v>44</v>
      </c>
      <c r="B17" t="s">
        <v>75</v>
      </c>
      <c r="G17" s="8"/>
      <c r="H17" s="8"/>
      <c r="I17" s="8"/>
      <c r="J17" s="8"/>
      <c r="K17" s="8"/>
    </row>
    <row r="18" spans="1:11" x14ac:dyDescent="0.3">
      <c r="B18" t="s">
        <v>53</v>
      </c>
      <c r="G18" s="8"/>
      <c r="H18" s="8"/>
      <c r="I18" s="8"/>
      <c r="J18" s="8"/>
      <c r="K18" s="8"/>
    </row>
    <row r="19" spans="1:11" x14ac:dyDescent="0.3">
      <c r="A19" t="s">
        <v>45</v>
      </c>
      <c r="B19" t="s">
        <v>54</v>
      </c>
      <c r="G19" s="8"/>
      <c r="H19" s="8"/>
      <c r="I19" s="8"/>
      <c r="J19" s="8"/>
      <c r="K19" s="8"/>
    </row>
    <row r="20" spans="1:11" x14ac:dyDescent="0.3">
      <c r="B20" t="s">
        <v>78</v>
      </c>
      <c r="G20" s="8"/>
      <c r="H20" s="8"/>
      <c r="I20" s="8"/>
      <c r="J20" s="8"/>
      <c r="K20" s="8"/>
    </row>
    <row r="21" spans="1:11" x14ac:dyDescent="0.3">
      <c r="B21" t="s">
        <v>55</v>
      </c>
      <c r="G21" s="8"/>
      <c r="H21" s="8"/>
      <c r="I21" s="8"/>
      <c r="J21" s="8"/>
      <c r="K21" s="8"/>
    </row>
    <row r="22" spans="1:11" x14ac:dyDescent="0.3">
      <c r="A22" t="s">
        <v>46</v>
      </c>
      <c r="B22" t="s">
        <v>85</v>
      </c>
      <c r="G22" s="8"/>
      <c r="H22" s="8"/>
      <c r="I22" s="8"/>
      <c r="J22" s="8"/>
      <c r="K22" s="8"/>
    </row>
    <row r="23" spans="1:11" x14ac:dyDescent="0.3">
      <c r="A23" t="s">
        <v>56</v>
      </c>
      <c r="B23" t="s">
        <v>64</v>
      </c>
      <c r="G23" s="8"/>
      <c r="H23" s="8"/>
      <c r="I23" s="8"/>
      <c r="J23" s="8"/>
      <c r="K23" s="8"/>
    </row>
    <row r="24" spans="1:11" x14ac:dyDescent="0.3">
      <c r="B24" t="s">
        <v>86</v>
      </c>
      <c r="G24" s="8"/>
      <c r="H24" s="8"/>
      <c r="I24" s="8"/>
      <c r="J24" s="8"/>
      <c r="K24" s="8"/>
    </row>
    <row r="25" spans="1:11" x14ac:dyDescent="0.3">
      <c r="G25" s="8"/>
      <c r="H25" s="8"/>
      <c r="I25" s="8"/>
      <c r="J25" s="8"/>
      <c r="K25" s="8"/>
    </row>
    <row r="26" spans="1:11" x14ac:dyDescent="0.3">
      <c r="G26" s="8"/>
      <c r="H26" s="8"/>
      <c r="I26" s="8"/>
      <c r="J26" s="8"/>
      <c r="K26" s="8"/>
    </row>
    <row r="27" spans="1:11" x14ac:dyDescent="0.3">
      <c r="G27" s="8"/>
      <c r="H27" s="8"/>
      <c r="I27" s="8"/>
      <c r="J27" s="8"/>
      <c r="K27" s="8"/>
    </row>
    <row r="28" spans="1:11" x14ac:dyDescent="0.3">
      <c r="G28" s="8"/>
      <c r="H28" s="8"/>
      <c r="I28" s="8"/>
      <c r="J28" s="8"/>
      <c r="K28" s="8"/>
    </row>
  </sheetData>
  <protectedRanges>
    <protectedRange sqref="F8" name="Range4"/>
    <protectedRange sqref="B8" name="Range3"/>
    <protectedRange sqref="B8" name="Range1"/>
    <protectedRange sqref="F8" name="Range2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4" sqref="A4:D5"/>
    </sheetView>
  </sheetViews>
  <sheetFormatPr defaultRowHeight="14.4" x14ac:dyDescent="0.3"/>
  <cols>
    <col min="1" max="1" width="19.109375" customWidth="1"/>
  </cols>
  <sheetData>
    <row r="1" spans="1:2" x14ac:dyDescent="0.3">
      <c r="A1" s="1" t="s">
        <v>156</v>
      </c>
    </row>
    <row r="2" spans="1:2" x14ac:dyDescent="0.3">
      <c r="A2" s="1" t="s">
        <v>203</v>
      </c>
    </row>
    <row r="3" spans="1:2" x14ac:dyDescent="0.3">
      <c r="A3" s="13" t="s">
        <v>157</v>
      </c>
    </row>
    <row r="4" spans="1:2" x14ac:dyDescent="0.3">
      <c r="A4" s="13" t="s">
        <v>340</v>
      </c>
    </row>
    <row r="5" spans="1:2" x14ac:dyDescent="0.3">
      <c r="A5" s="13" t="s">
        <v>341</v>
      </c>
    </row>
    <row r="7" spans="1:2" x14ac:dyDescent="0.3">
      <c r="A7" s="17" t="s">
        <v>228</v>
      </c>
    </row>
    <row r="8" spans="1:2" x14ac:dyDescent="0.3">
      <c r="A8" t="s">
        <v>226</v>
      </c>
      <c r="B8" s="12">
        <v>24</v>
      </c>
    </row>
    <row r="9" spans="1:2" x14ac:dyDescent="0.3">
      <c r="A9" t="s">
        <v>234</v>
      </c>
      <c r="B9" s="4">
        <f>+B8-6</f>
        <v>18</v>
      </c>
    </row>
    <row r="10" spans="1:2" x14ac:dyDescent="0.3">
      <c r="B10" s="8"/>
    </row>
    <row r="11" spans="1:2" x14ac:dyDescent="0.3">
      <c r="A11" s="2" t="s">
        <v>224</v>
      </c>
    </row>
    <row r="12" spans="1:2" x14ac:dyDescent="0.3">
      <c r="A12" t="s">
        <v>49</v>
      </c>
      <c r="B12" t="s">
        <v>48</v>
      </c>
    </row>
    <row r="13" spans="1:2" x14ac:dyDescent="0.3">
      <c r="A13" t="s">
        <v>50</v>
      </c>
      <c r="B13" t="s">
        <v>51</v>
      </c>
    </row>
    <row r="14" spans="1:2" x14ac:dyDescent="0.3">
      <c r="A14" t="s">
        <v>153</v>
      </c>
      <c r="B14" t="s">
        <v>154</v>
      </c>
    </row>
    <row r="15" spans="1:2" x14ac:dyDescent="0.3">
      <c r="B15" t="s">
        <v>155</v>
      </c>
    </row>
    <row r="16" spans="1:2" x14ac:dyDescent="0.3">
      <c r="A16" t="s">
        <v>40</v>
      </c>
      <c r="B16" t="s">
        <v>41</v>
      </c>
    </row>
    <row r="17" spans="1:3" x14ac:dyDescent="0.3">
      <c r="B17" t="s">
        <v>42</v>
      </c>
    </row>
    <row r="18" spans="1:3" x14ac:dyDescent="0.3">
      <c r="A18" t="s">
        <v>44</v>
      </c>
      <c r="B18" t="s">
        <v>52</v>
      </c>
    </row>
    <row r="19" spans="1:3" x14ac:dyDescent="0.3">
      <c r="A19" t="s">
        <v>45</v>
      </c>
      <c r="B19" t="s">
        <v>54</v>
      </c>
    </row>
    <row r="20" spans="1:3" x14ac:dyDescent="0.3">
      <c r="B20" t="s">
        <v>55</v>
      </c>
    </row>
    <row r="21" spans="1:3" x14ac:dyDescent="0.3">
      <c r="A21" t="s">
        <v>46</v>
      </c>
      <c r="B21" t="s">
        <v>342</v>
      </c>
    </row>
    <row r="22" spans="1:3" x14ac:dyDescent="0.3">
      <c r="A22" t="s">
        <v>56</v>
      </c>
      <c r="B22" t="s">
        <v>293</v>
      </c>
    </row>
    <row r="23" spans="1:3" x14ac:dyDescent="0.3">
      <c r="C23" s="13"/>
    </row>
  </sheetData>
  <sheetProtection algorithmName="SHA-512" hashValue="LA1RuDx9d3U7qqVMK8dmnRAX0Mtd97/F4lHZuGxT2gtWETYwFP56+IC1hp31poKb5m1b8ssNgcQ9RLDDDHhE+g==" saltValue="34dV7ByUtjDRHBzjZw7ksQ==" spinCount="100000" sheet="1" objects="1" scenarios="1"/>
  <protectedRanges>
    <protectedRange sqref="B8" name="Range2"/>
    <protectedRange sqref="B8" name="Range1"/>
  </protectedRanges>
  <customSheetViews>
    <customSheetView guid="{4CCE1264-17FB-45CE-9D02-E9D9CA04831E}">
      <pane ySplit="5" topLeftCell="A6" activePane="bottomLeft" state="frozen"/>
      <selection pane="bottomLeft" activeCell="C38" sqref="C38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8" sqref="B8"/>
    </sheetView>
  </sheetViews>
  <sheetFormatPr defaultRowHeight="14.4" x14ac:dyDescent="0.3"/>
  <cols>
    <col min="1" max="1" width="20" customWidth="1"/>
  </cols>
  <sheetData>
    <row r="1" spans="1:6" x14ac:dyDescent="0.3">
      <c r="A1" s="2" t="s">
        <v>290</v>
      </c>
      <c r="F1" s="2" t="s">
        <v>60</v>
      </c>
    </row>
    <row r="2" spans="1:6" x14ac:dyDescent="0.3">
      <c r="A2" s="1" t="s">
        <v>297</v>
      </c>
      <c r="F2" t="s">
        <v>345</v>
      </c>
    </row>
    <row r="3" spans="1:6" x14ac:dyDescent="0.3">
      <c r="A3" s="13" t="s">
        <v>291</v>
      </c>
      <c r="F3" t="s">
        <v>346</v>
      </c>
    </row>
    <row r="4" spans="1:6" x14ac:dyDescent="0.3">
      <c r="A4" s="13" t="s">
        <v>343</v>
      </c>
    </row>
    <row r="5" spans="1:6" x14ac:dyDescent="0.3">
      <c r="A5" s="13" t="s">
        <v>344</v>
      </c>
    </row>
    <row r="6" spans="1:6" x14ac:dyDescent="0.3">
      <c r="A6" s="13"/>
    </row>
    <row r="7" spans="1:6" x14ac:dyDescent="0.3">
      <c r="A7" s="17" t="s">
        <v>228</v>
      </c>
    </row>
    <row r="8" spans="1:6" x14ac:dyDescent="0.3">
      <c r="A8" t="s">
        <v>226</v>
      </c>
      <c r="B8" s="12">
        <v>23</v>
      </c>
    </row>
    <row r="9" spans="1:6" x14ac:dyDescent="0.3">
      <c r="A9" t="s">
        <v>234</v>
      </c>
      <c r="B9" s="4">
        <f>+B8-12</f>
        <v>11</v>
      </c>
    </row>
    <row r="10" spans="1:6" x14ac:dyDescent="0.3">
      <c r="B10" s="8"/>
    </row>
    <row r="11" spans="1:6" x14ac:dyDescent="0.3">
      <c r="A11" s="2" t="s">
        <v>224</v>
      </c>
    </row>
    <row r="12" spans="1:6" x14ac:dyDescent="0.3">
      <c r="A12" t="s">
        <v>49</v>
      </c>
      <c r="B12" t="s">
        <v>48</v>
      </c>
      <c r="F12" s="2"/>
    </row>
    <row r="13" spans="1:6" x14ac:dyDescent="0.3">
      <c r="A13" t="s">
        <v>50</v>
      </c>
      <c r="B13" t="s">
        <v>51</v>
      </c>
    </row>
    <row r="14" spans="1:6" x14ac:dyDescent="0.3">
      <c r="A14" t="s">
        <v>153</v>
      </c>
      <c r="B14" t="s">
        <v>154</v>
      </c>
    </row>
    <row r="15" spans="1:6" x14ac:dyDescent="0.3">
      <c r="B15" t="s">
        <v>296</v>
      </c>
    </row>
    <row r="16" spans="1:6" x14ac:dyDescent="0.3">
      <c r="A16" t="s">
        <v>40</v>
      </c>
      <c r="B16" t="s">
        <v>41</v>
      </c>
    </row>
    <row r="17" spans="1:2" x14ac:dyDescent="0.3">
      <c r="B17" t="s">
        <v>42</v>
      </c>
    </row>
    <row r="18" spans="1:2" x14ac:dyDescent="0.3">
      <c r="A18" t="s">
        <v>44</v>
      </c>
      <c r="B18" t="s">
        <v>171</v>
      </c>
    </row>
    <row r="19" spans="1:2" x14ac:dyDescent="0.3">
      <c r="A19" t="s">
        <v>45</v>
      </c>
      <c r="B19" t="s">
        <v>292</v>
      </c>
    </row>
    <row r="20" spans="1:2" x14ac:dyDescent="0.3">
      <c r="A20" t="s">
        <v>46</v>
      </c>
      <c r="B20" t="s">
        <v>293</v>
      </c>
    </row>
    <row r="21" spans="1:2" x14ac:dyDescent="0.3">
      <c r="A21" t="s">
        <v>56</v>
      </c>
      <c r="B21" t="s">
        <v>293</v>
      </c>
    </row>
    <row r="22" spans="1:2" x14ac:dyDescent="0.3">
      <c r="A22" t="s">
        <v>294</v>
      </c>
      <c r="B22" t="s">
        <v>295</v>
      </c>
    </row>
  </sheetData>
  <sheetProtection algorithmName="SHA-512" hashValue="nCrxHokUeAi9lwb5eiNHVe/FDs4/+3Ob1d24H+XyqDgqBapB3aEDF6M/m6fjnxh7aV5g5Y4jIjHGTEE+q2sE/A==" saltValue="XX/YUBW98PW/9qpwzbbWNQ==" spinCount="100000" sheet="1" objects="1" scenarios="1"/>
  <protectedRanges>
    <protectedRange sqref="B8" name="Range3"/>
    <protectedRange sqref="B8" name="Range2"/>
    <protectedRange sqref="B8" name="Range1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7" sqref="B7"/>
    </sheetView>
  </sheetViews>
  <sheetFormatPr defaultRowHeight="14.4" x14ac:dyDescent="0.3"/>
  <cols>
    <col min="1" max="1" width="20" customWidth="1"/>
    <col min="2" max="2" width="12.44140625" customWidth="1"/>
  </cols>
  <sheetData>
    <row r="1" spans="1:3" x14ac:dyDescent="0.3">
      <c r="A1" s="2" t="s">
        <v>351</v>
      </c>
    </row>
    <row r="2" spans="1:3" x14ac:dyDescent="0.3">
      <c r="A2" s="1" t="s">
        <v>201</v>
      </c>
      <c r="C2" s="3"/>
    </row>
    <row r="3" spans="1:3" x14ac:dyDescent="0.3">
      <c r="A3" s="13" t="s">
        <v>349</v>
      </c>
    </row>
    <row r="4" spans="1:3" x14ac:dyDescent="0.3">
      <c r="A4" s="13" t="s">
        <v>347</v>
      </c>
    </row>
    <row r="5" spans="1:3" x14ac:dyDescent="0.3">
      <c r="A5" s="13" t="s">
        <v>348</v>
      </c>
    </row>
    <row r="7" spans="1:3" x14ac:dyDescent="0.3">
      <c r="A7" t="s">
        <v>226</v>
      </c>
      <c r="B7" s="12">
        <v>38</v>
      </c>
    </row>
    <row r="8" spans="1:3" x14ac:dyDescent="0.3">
      <c r="A8" t="s">
        <v>236</v>
      </c>
      <c r="B8" s="4">
        <f>+B7-8</f>
        <v>30</v>
      </c>
    </row>
    <row r="10" spans="1:3" x14ac:dyDescent="0.3">
      <c r="A10" s="1" t="s">
        <v>235</v>
      </c>
    </row>
    <row r="11" spans="1:3" x14ac:dyDescent="0.3">
      <c r="A11" t="s">
        <v>227</v>
      </c>
      <c r="B11" t="s">
        <v>48</v>
      </c>
    </row>
    <row r="12" spans="1:3" x14ac:dyDescent="0.3">
      <c r="A12" t="s">
        <v>50</v>
      </c>
      <c r="B12" t="s">
        <v>61</v>
      </c>
    </row>
    <row r="13" spans="1:3" x14ac:dyDescent="0.3">
      <c r="A13" t="s">
        <v>40</v>
      </c>
      <c r="B13" t="s">
        <v>41</v>
      </c>
    </row>
    <row r="14" spans="1:3" x14ac:dyDescent="0.3">
      <c r="B14" t="s">
        <v>42</v>
      </c>
    </row>
    <row r="15" spans="1:3" x14ac:dyDescent="0.3">
      <c r="A15" t="s">
        <v>44</v>
      </c>
      <c r="B15" t="s">
        <v>52</v>
      </c>
    </row>
    <row r="16" spans="1:3" x14ac:dyDescent="0.3">
      <c r="B16" t="s">
        <v>53</v>
      </c>
    </row>
    <row r="17" spans="1:3" x14ac:dyDescent="0.3">
      <c r="A17" t="s">
        <v>45</v>
      </c>
      <c r="B17" t="s">
        <v>54</v>
      </c>
    </row>
    <row r="18" spans="1:3" x14ac:dyDescent="0.3">
      <c r="A18" t="s">
        <v>3</v>
      </c>
      <c r="B18" t="s">
        <v>350</v>
      </c>
    </row>
    <row r="19" spans="1:3" x14ac:dyDescent="0.3">
      <c r="A19" t="s">
        <v>56</v>
      </c>
      <c r="B19" t="s">
        <v>57</v>
      </c>
    </row>
    <row r="20" spans="1:3" x14ac:dyDescent="0.3">
      <c r="C20" s="13"/>
    </row>
    <row r="21" spans="1:3" x14ac:dyDescent="0.3">
      <c r="C21" s="13"/>
    </row>
  </sheetData>
  <sheetProtection algorithmName="SHA-512" hashValue="SfSlguINclqpeG9jhuO9PV0HbVTHBP6Um/QWwmoJEKheJCk9uY9Ayif5O6RLqesx1mRiOzUhsp9pMSIngoXIRQ==" saltValue="fV9Gx9iWWVsHhRMvg5ufUw==" spinCount="100000" sheet="1" objects="1" scenarios="1"/>
  <protectedRanges>
    <protectedRange sqref="B7" name="Range2"/>
    <protectedRange sqref="B7" name="Range1"/>
  </protectedRanges>
  <customSheetViews>
    <customSheetView guid="{4CCE1264-17FB-45CE-9D02-E9D9CA04831E}">
      <pane ySplit="5" topLeftCell="A6" activePane="bottomLeft" state="frozen"/>
      <selection pane="bottomLeft" activeCell="C36" sqref="C36:C3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22" sqref="I22"/>
    </sheetView>
  </sheetViews>
  <sheetFormatPr defaultRowHeight="14.4" x14ac:dyDescent="0.3"/>
  <cols>
    <col min="1" max="1" width="17" customWidth="1"/>
    <col min="6" max="6" width="18.44140625" customWidth="1"/>
    <col min="7" max="7" width="14.109375" customWidth="1"/>
  </cols>
  <sheetData>
    <row r="1" spans="1:7" x14ac:dyDescent="0.3">
      <c r="A1" s="2" t="s">
        <v>352</v>
      </c>
      <c r="F1" s="2" t="s">
        <v>60</v>
      </c>
    </row>
    <row r="2" spans="1:7" x14ac:dyDescent="0.3">
      <c r="A2" s="1" t="s">
        <v>202</v>
      </c>
      <c r="F2" t="s">
        <v>72</v>
      </c>
      <c r="G2" t="s">
        <v>150</v>
      </c>
    </row>
    <row r="3" spans="1:7" x14ac:dyDescent="0.3">
      <c r="A3" s="13" t="s">
        <v>353</v>
      </c>
      <c r="F3" t="s">
        <v>73</v>
      </c>
      <c r="G3" t="s">
        <v>151</v>
      </c>
    </row>
    <row r="4" spans="1:7" x14ac:dyDescent="0.3">
      <c r="A4" s="13" t="s">
        <v>340</v>
      </c>
    </row>
    <row r="5" spans="1:7" x14ac:dyDescent="0.3">
      <c r="A5" s="13" t="s">
        <v>339</v>
      </c>
    </row>
    <row r="7" spans="1:7" x14ac:dyDescent="0.3">
      <c r="A7" s="17" t="s">
        <v>228</v>
      </c>
      <c r="F7" s="17" t="s">
        <v>232</v>
      </c>
    </row>
    <row r="8" spans="1:7" x14ac:dyDescent="0.3">
      <c r="A8" t="s">
        <v>226</v>
      </c>
      <c r="B8" s="18">
        <v>18</v>
      </c>
      <c r="F8" t="s">
        <v>226</v>
      </c>
      <c r="G8" s="18">
        <v>30</v>
      </c>
    </row>
    <row r="9" spans="1:7" x14ac:dyDescent="0.3">
      <c r="A9" t="s">
        <v>145</v>
      </c>
      <c r="B9" s="19">
        <f>+B8-9</f>
        <v>9</v>
      </c>
      <c r="F9" t="s">
        <v>145</v>
      </c>
      <c r="G9" s="19">
        <f>+G8-7</f>
        <v>23</v>
      </c>
    </row>
    <row r="10" spans="1:7" x14ac:dyDescent="0.3">
      <c r="F10" s="3" t="s">
        <v>233</v>
      </c>
    </row>
    <row r="12" spans="1:7" x14ac:dyDescent="0.3">
      <c r="A12" s="2" t="s">
        <v>237</v>
      </c>
      <c r="G12" s="1"/>
    </row>
    <row r="13" spans="1:7" x14ac:dyDescent="0.3">
      <c r="A13" t="s">
        <v>47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41</v>
      </c>
    </row>
    <row r="16" spans="1:7" x14ac:dyDescent="0.3">
      <c r="B16" t="s">
        <v>42</v>
      </c>
    </row>
    <row r="17" spans="1:9" x14ac:dyDescent="0.3">
      <c r="A17" t="s">
        <v>44</v>
      </c>
      <c r="B17" t="s">
        <v>62</v>
      </c>
    </row>
    <row r="18" spans="1:9" x14ac:dyDescent="0.3">
      <c r="B18" t="s">
        <v>53</v>
      </c>
    </row>
    <row r="19" spans="1:9" x14ac:dyDescent="0.3">
      <c r="A19" t="s">
        <v>45</v>
      </c>
      <c r="B19" t="s">
        <v>54</v>
      </c>
    </row>
    <row r="20" spans="1:9" x14ac:dyDescent="0.3">
      <c r="B20" t="s">
        <v>55</v>
      </c>
    </row>
    <row r="21" spans="1:9" x14ac:dyDescent="0.3">
      <c r="A21" t="s">
        <v>46</v>
      </c>
      <c r="B21" t="s">
        <v>63</v>
      </c>
    </row>
    <row r="22" spans="1:9" x14ac:dyDescent="0.3">
      <c r="A22" t="s">
        <v>56</v>
      </c>
      <c r="B22" t="s">
        <v>64</v>
      </c>
    </row>
    <row r="23" spans="1:9" x14ac:dyDescent="0.3">
      <c r="B23" t="s">
        <v>181</v>
      </c>
    </row>
    <row r="24" spans="1:9" x14ac:dyDescent="0.3">
      <c r="B24" t="s">
        <v>180</v>
      </c>
    </row>
    <row r="25" spans="1:9" x14ac:dyDescent="0.3">
      <c r="C25" s="3"/>
      <c r="I25" s="3"/>
    </row>
  </sheetData>
  <sheetProtection algorithmName="SHA-512" hashValue="sPhFgVgWPwrveoa+Z77MO0WLBGK5Qs8f760dgsCbCrwFm348uGMQeiCrMCNnWIk2hM++kPI1jHHXUpsEz7CVyQ==" saltValue="CNUkhfASnGYNJenzXAoAqg==" spinCount="100000" sheet="1" objects="1" scenarios="1"/>
  <protectedRanges>
    <protectedRange sqref="G8" name="Range4"/>
    <protectedRange sqref="B8" name="Range3"/>
    <protectedRange sqref="B8" name="Range1"/>
    <protectedRange sqref="G8" name="Range2"/>
  </protectedRanges>
  <customSheetViews>
    <customSheetView guid="{4CCE1264-17FB-45CE-9D02-E9D9CA04831E}">
      <pane ySplit="5" topLeftCell="A6" activePane="bottomLeft" state="frozen"/>
      <selection pane="bottomLeft" activeCell="I38" sqref="I38:I3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3" sqref="G3"/>
    </sheetView>
  </sheetViews>
  <sheetFormatPr defaultRowHeight="14.4" x14ac:dyDescent="0.3"/>
  <cols>
    <col min="1" max="1" width="17" customWidth="1"/>
    <col min="6" max="6" width="18.44140625" customWidth="1"/>
    <col min="7" max="7" width="14.109375" customWidth="1"/>
  </cols>
  <sheetData>
    <row r="1" spans="1:7" x14ac:dyDescent="0.3">
      <c r="A1" s="2" t="s">
        <v>379</v>
      </c>
      <c r="F1" s="2"/>
    </row>
    <row r="2" spans="1:7" x14ac:dyDescent="0.3">
      <c r="A2" s="1" t="s">
        <v>202</v>
      </c>
    </row>
    <row r="3" spans="1:7" x14ac:dyDescent="0.3">
      <c r="A3" s="13" t="s">
        <v>353</v>
      </c>
    </row>
    <row r="4" spans="1:7" x14ac:dyDescent="0.3">
      <c r="A4" s="13" t="s">
        <v>340</v>
      </c>
    </row>
    <row r="5" spans="1:7" x14ac:dyDescent="0.3">
      <c r="A5" s="13" t="s">
        <v>339</v>
      </c>
    </row>
    <row r="7" spans="1:7" x14ac:dyDescent="0.3">
      <c r="A7" s="17" t="s">
        <v>228</v>
      </c>
      <c r="F7" s="17" t="s">
        <v>232</v>
      </c>
    </row>
    <row r="8" spans="1:7" x14ac:dyDescent="0.3">
      <c r="A8" t="s">
        <v>226</v>
      </c>
      <c r="B8" s="22">
        <v>18</v>
      </c>
      <c r="F8" t="s">
        <v>226</v>
      </c>
      <c r="G8" s="22">
        <v>30</v>
      </c>
    </row>
    <row r="9" spans="1:7" x14ac:dyDescent="0.3">
      <c r="A9" t="s">
        <v>145</v>
      </c>
      <c r="B9" s="23">
        <f>+B8-9</f>
        <v>9</v>
      </c>
      <c r="F9" t="s">
        <v>145</v>
      </c>
      <c r="G9" s="23">
        <f>+G8-7</f>
        <v>23</v>
      </c>
    </row>
    <row r="10" spans="1:7" x14ac:dyDescent="0.3">
      <c r="F10" s="3" t="s">
        <v>233</v>
      </c>
    </row>
    <row r="12" spans="1:7" x14ac:dyDescent="0.3">
      <c r="A12" s="2" t="s">
        <v>237</v>
      </c>
      <c r="G12" s="1"/>
    </row>
    <row r="13" spans="1:7" x14ac:dyDescent="0.3">
      <c r="A13" t="s">
        <v>47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41</v>
      </c>
    </row>
    <row r="16" spans="1:7" x14ac:dyDescent="0.3">
      <c r="B16" t="s">
        <v>42</v>
      </c>
    </row>
    <row r="17" spans="1:9" x14ac:dyDescent="0.3">
      <c r="A17" t="s">
        <v>44</v>
      </c>
      <c r="B17" t="s">
        <v>62</v>
      </c>
    </row>
    <row r="18" spans="1:9" x14ac:dyDescent="0.3">
      <c r="B18" t="s">
        <v>53</v>
      </c>
    </row>
    <row r="19" spans="1:9" x14ac:dyDescent="0.3">
      <c r="A19" t="s">
        <v>45</v>
      </c>
      <c r="B19" t="s">
        <v>54</v>
      </c>
    </row>
    <row r="20" spans="1:9" x14ac:dyDescent="0.3">
      <c r="B20" t="s">
        <v>55</v>
      </c>
    </row>
    <row r="21" spans="1:9" x14ac:dyDescent="0.3">
      <c r="A21" t="s">
        <v>46</v>
      </c>
      <c r="B21" t="s">
        <v>63</v>
      </c>
    </row>
    <row r="22" spans="1:9" x14ac:dyDescent="0.3">
      <c r="A22" t="s">
        <v>56</v>
      </c>
      <c r="B22" t="s">
        <v>64</v>
      </c>
    </row>
    <row r="23" spans="1:9" x14ac:dyDescent="0.3">
      <c r="B23" t="s">
        <v>181</v>
      </c>
    </row>
    <row r="24" spans="1:9" x14ac:dyDescent="0.3">
      <c r="B24" t="s">
        <v>180</v>
      </c>
    </row>
    <row r="25" spans="1:9" x14ac:dyDescent="0.3">
      <c r="C25" s="3"/>
      <c r="I25" s="3"/>
    </row>
  </sheetData>
  <protectedRanges>
    <protectedRange sqref="G8" name="Range4_1"/>
    <protectedRange sqref="B8" name="Range3_1"/>
    <protectedRange sqref="B8" name="Range1_1"/>
    <protectedRange sqref="G8" name="Range2_1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4" sqref="F4"/>
    </sheetView>
  </sheetViews>
  <sheetFormatPr defaultRowHeight="14.4" x14ac:dyDescent="0.3"/>
  <cols>
    <col min="1" max="1" width="17" customWidth="1"/>
    <col min="6" max="6" width="18.44140625" customWidth="1"/>
    <col min="7" max="7" width="14.109375" customWidth="1"/>
  </cols>
  <sheetData>
    <row r="1" spans="1:7" x14ac:dyDescent="0.3">
      <c r="A1" s="2" t="s">
        <v>378</v>
      </c>
      <c r="F1" s="2"/>
    </row>
    <row r="2" spans="1:7" x14ac:dyDescent="0.3">
      <c r="A2" s="1" t="s">
        <v>202</v>
      </c>
    </row>
    <row r="3" spans="1:7" x14ac:dyDescent="0.3">
      <c r="A3" s="13" t="s">
        <v>353</v>
      </c>
    </row>
    <row r="4" spans="1:7" x14ac:dyDescent="0.3">
      <c r="A4" s="13" t="s">
        <v>340</v>
      </c>
    </row>
    <row r="5" spans="1:7" x14ac:dyDescent="0.3">
      <c r="A5" s="13" t="s">
        <v>339</v>
      </c>
    </row>
    <row r="7" spans="1:7" x14ac:dyDescent="0.3">
      <c r="A7" s="17" t="s">
        <v>228</v>
      </c>
      <c r="F7" s="17" t="s">
        <v>232</v>
      </c>
    </row>
    <row r="8" spans="1:7" x14ac:dyDescent="0.3">
      <c r="A8" t="s">
        <v>226</v>
      </c>
      <c r="B8" s="22">
        <v>18</v>
      </c>
      <c r="F8" t="s">
        <v>226</v>
      </c>
      <c r="G8" s="22">
        <v>40</v>
      </c>
    </row>
    <row r="9" spans="1:7" x14ac:dyDescent="0.3">
      <c r="A9" t="s">
        <v>145</v>
      </c>
      <c r="B9" s="23">
        <f>+B8-9</f>
        <v>9</v>
      </c>
      <c r="F9" t="s">
        <v>145</v>
      </c>
      <c r="G9" s="23">
        <f>+G8-7</f>
        <v>33</v>
      </c>
    </row>
    <row r="10" spans="1:7" x14ac:dyDescent="0.3">
      <c r="F10" s="3" t="s">
        <v>233</v>
      </c>
    </row>
    <row r="12" spans="1:7" x14ac:dyDescent="0.3">
      <c r="A12" s="2" t="s">
        <v>237</v>
      </c>
      <c r="G12" s="1"/>
    </row>
    <row r="13" spans="1:7" x14ac:dyDescent="0.3">
      <c r="A13" t="s">
        <v>47</v>
      </c>
      <c r="B13" t="s">
        <v>48</v>
      </c>
    </row>
    <row r="14" spans="1:7" x14ac:dyDescent="0.3">
      <c r="A14" t="s">
        <v>50</v>
      </c>
      <c r="B14" t="s">
        <v>51</v>
      </c>
    </row>
    <row r="15" spans="1:7" x14ac:dyDescent="0.3">
      <c r="A15" t="s">
        <v>40</v>
      </c>
      <c r="B15" t="s">
        <v>41</v>
      </c>
    </row>
    <row r="16" spans="1:7" x14ac:dyDescent="0.3">
      <c r="B16" t="s">
        <v>42</v>
      </c>
    </row>
    <row r="17" spans="1:9" x14ac:dyDescent="0.3">
      <c r="A17" t="s">
        <v>44</v>
      </c>
      <c r="B17" t="s">
        <v>62</v>
      </c>
    </row>
    <row r="18" spans="1:9" x14ac:dyDescent="0.3">
      <c r="B18" t="s">
        <v>53</v>
      </c>
    </row>
    <row r="19" spans="1:9" x14ac:dyDescent="0.3">
      <c r="A19" t="s">
        <v>45</v>
      </c>
      <c r="B19" t="s">
        <v>54</v>
      </c>
    </row>
    <row r="20" spans="1:9" x14ac:dyDescent="0.3">
      <c r="B20" t="s">
        <v>55</v>
      </c>
    </row>
    <row r="21" spans="1:9" x14ac:dyDescent="0.3">
      <c r="A21" t="s">
        <v>46</v>
      </c>
      <c r="B21" t="s">
        <v>63</v>
      </c>
    </row>
    <row r="22" spans="1:9" x14ac:dyDescent="0.3">
      <c r="A22" t="s">
        <v>56</v>
      </c>
      <c r="B22" t="s">
        <v>64</v>
      </c>
    </row>
    <row r="23" spans="1:9" x14ac:dyDescent="0.3">
      <c r="B23" t="s">
        <v>181</v>
      </c>
    </row>
    <row r="24" spans="1:9" x14ac:dyDescent="0.3">
      <c r="B24" t="s">
        <v>180</v>
      </c>
    </row>
    <row r="25" spans="1:9" x14ac:dyDescent="0.3">
      <c r="C25" s="3"/>
      <c r="I25" s="3"/>
    </row>
  </sheetData>
  <protectedRanges>
    <protectedRange sqref="G8" name="Range4"/>
    <protectedRange sqref="B8" name="Range3"/>
    <protectedRange sqref="B8" name="Range1"/>
    <protectedRange sqref="G8" name="Range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Plan</vt:lpstr>
      <vt:lpstr>Achillea</vt:lpstr>
      <vt:lpstr>Achillea Trios</vt:lpstr>
      <vt:lpstr>Agastache Little Adder</vt:lpstr>
      <vt:lpstr>Armeria Dreameria</vt:lpstr>
      <vt:lpstr>Caryopteris Grand Bleu</vt:lpstr>
      <vt:lpstr>Coreopsis UpTick</vt:lpstr>
      <vt:lpstr>Coreopsis Electric Sunshine</vt:lpstr>
      <vt:lpstr>Coreopsis Golden Stardust</vt:lpstr>
      <vt:lpstr>Dianthus Mountain Frost</vt:lpstr>
      <vt:lpstr>Digitalis Foxlight</vt:lpstr>
      <vt:lpstr>Echinacea Sombrero</vt:lpstr>
      <vt:lpstr>Gaura Belleza</vt:lpstr>
      <vt:lpstr>Helenium Salud</vt:lpstr>
      <vt:lpstr>Helianthus Autumn Gold</vt:lpstr>
      <vt:lpstr>Heliopsis Sunstruck</vt:lpstr>
      <vt:lpstr>Heuchera Carnival</vt:lpstr>
      <vt:lpstr>Iberis Summer Snowdrift</vt:lpstr>
      <vt:lpstr>Lavandula Super Blue</vt:lpstr>
      <vt:lpstr>Leucanthemum White Magic</vt:lpstr>
      <vt:lpstr>Balmy Monarda</vt:lpstr>
      <vt:lpstr>Balmy Monarda Trios</vt:lpstr>
      <vt:lpstr>Penstemon Rock Candy</vt:lpstr>
      <vt:lpstr>Hybrid Penstemon</vt:lpstr>
      <vt:lpstr>Perovskia Crazy Blue</vt:lpstr>
      <vt:lpstr>Phlox Cherry Cream</vt:lpstr>
      <vt:lpstr>Phlox Ka-Pow</vt:lpstr>
      <vt:lpstr>Salvia Mirage</vt:lpstr>
      <vt:lpstr>Salvia Marvel</vt:lpstr>
      <vt:lpstr>Salvia Bue by You</vt:lpstr>
      <vt:lpstr>Salvia Lyrical</vt:lpstr>
      <vt:lpstr>Scabiosa Flutter</vt:lpstr>
      <vt:lpstr>Veronica Moody Blues</vt:lpstr>
      <vt:lpstr>Veronica Forever Blue</vt:lpstr>
    </vt:vector>
  </TitlesOfParts>
  <Company>Ball Horticultural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Soles, Greg</dc:creator>
  <cp:lastModifiedBy>Harvey, Brad</cp:lastModifiedBy>
  <cp:lastPrinted>2016-12-29T13:56:09Z</cp:lastPrinted>
  <dcterms:created xsi:type="dcterms:W3CDTF">2016-11-18T02:27:57Z</dcterms:created>
  <dcterms:modified xsi:type="dcterms:W3CDTF">2019-02-21T18:05:48Z</dcterms:modified>
</cp:coreProperties>
</file>