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soles\OneDrive - Ball Horticultural Company\Documents\Trials\"/>
    </mc:Choice>
  </mc:AlternateContent>
  <bookViews>
    <workbookView xWindow="0" yWindow="0" windowWidth="13680" windowHeight="9555" firstSheet="6" activeTab="7"/>
  </bookViews>
  <sheets>
    <sheet name="Plan" sheetId="1" r:id="rId1"/>
    <sheet name="Achillea" sheetId="2" r:id="rId2"/>
    <sheet name="Achillea Trios" sheetId="3" r:id="rId3"/>
    <sheet name="Agastache Little Adder" sheetId="4" r:id="rId4"/>
    <sheet name="Caryopteris Grand Bleu" sheetId="5" r:id="rId5"/>
    <sheet name="Coreopsis UpTick" sheetId="6" r:id="rId6"/>
    <sheet name="Digitalis Foxlight" sheetId="7" r:id="rId7"/>
    <sheet name="Echinacea Sombrero" sheetId="8" r:id="rId8"/>
    <sheet name="Gaura Belleza" sheetId="9" r:id="rId9"/>
    <sheet name="Heliopsis Sunstruck" sheetId="10" r:id="rId10"/>
    <sheet name="Heuchera Carnival" sheetId="11" r:id="rId11"/>
    <sheet name="Lavandula Super Blue" sheetId="12" r:id="rId12"/>
    <sheet name="Balmy Monarda" sheetId="13" r:id="rId13"/>
    <sheet name="Balmy Monarda Trios" sheetId="22" r:id="rId14"/>
    <sheet name="Penstemon Rock Candy" sheetId="14" r:id="rId15"/>
    <sheet name="Penstemon Hybrids" sheetId="15" r:id="rId16"/>
    <sheet name="Perovskia Crazy Blue" sheetId="16" r:id="rId17"/>
    <sheet name="Salvia Mirage" sheetId="17" r:id="rId18"/>
    <sheet name="Salvia Blue Marvel" sheetId="18" r:id="rId19"/>
    <sheet name="Salvia Lyrical" sheetId="19" r:id="rId20"/>
    <sheet name="Scabiosa Flutter" sheetId="20" r:id="rId21"/>
    <sheet name="Veronica Moody Blues" sheetId="21" r:id="rId22"/>
  </sheets>
  <definedNames>
    <definedName name="_xlnm._FilterDatabase" localSheetId="21" hidden="1">'Veronica Moody Blues'!$A$12:$B$27</definedName>
    <definedName name="Z_4CCE1264_17FB_45CE_9D02_E9D9CA04831E_.wvu.FilterData" localSheetId="21" hidden="1">'Veronica Moody Blues'!$A$12:$B$27</definedName>
  </definedNames>
  <calcPr calcId="152511"/>
  <customWorkbookViews>
    <customWorkbookView name="Soles, Greg - Personal View" guid="{4CCE1264-17FB-45CE-9D02-E9D9CA04831E}" mergeInterval="0" personalView="1" maximized="1" xWindow="-13" yWindow="-13" windowWidth="2762" windowHeight="177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7" l="1"/>
  <c r="F11" i="21" l="1"/>
  <c r="F10" i="21" s="1"/>
  <c r="B11" i="21"/>
  <c r="B10" i="21" s="1"/>
  <c r="F12" i="17"/>
  <c r="F11" i="17" s="1"/>
  <c r="F10" i="17" s="1"/>
  <c r="B9" i="21" l="1"/>
  <c r="B11" i="22"/>
  <c r="B10" i="22" s="1"/>
  <c r="B9" i="22" s="1"/>
  <c r="G11" i="12"/>
  <c r="G10" i="12" s="1"/>
  <c r="G9" i="12" s="1"/>
  <c r="G10" i="3" l="1"/>
  <c r="B10" i="3"/>
  <c r="B10" i="4"/>
  <c r="B10" i="5" l="1"/>
  <c r="B9" i="5" s="1"/>
  <c r="B11" i="14" l="1"/>
  <c r="B10" i="14" s="1"/>
  <c r="B11" i="4"/>
  <c r="B11" i="9"/>
  <c r="B10" i="9" s="1"/>
  <c r="B10" i="7"/>
  <c r="B10" i="20" l="1"/>
  <c r="B9" i="7"/>
  <c r="B12" i="17"/>
  <c r="B8" i="5"/>
  <c r="F9" i="21"/>
  <c r="F11" i="19"/>
  <c r="B11" i="19"/>
  <c r="F11" i="18"/>
  <c r="B11" i="18"/>
  <c r="B10" i="16"/>
  <c r="B9" i="16" s="1"/>
  <c r="B8" i="16" s="1"/>
  <c r="B10" i="15"/>
  <c r="G11" i="14"/>
  <c r="B9" i="14"/>
  <c r="B11" i="13"/>
  <c r="B11" i="12"/>
  <c r="B12" i="11"/>
  <c r="B11" i="10"/>
  <c r="H9" i="8"/>
  <c r="B9" i="8"/>
  <c r="B9" i="9"/>
  <c r="B9" i="2"/>
  <c r="B9" i="4"/>
  <c r="G11" i="6"/>
  <c r="B11" i="6"/>
  <c r="G11" i="3"/>
  <c r="G9" i="3" s="1"/>
  <c r="B11" i="3"/>
  <c r="B9" i="3" s="1"/>
  <c r="G9" i="2"/>
  <c r="B9" i="20" l="1"/>
  <c r="B8" i="20" s="1"/>
  <c r="B10" i="19"/>
  <c r="B9" i="19" s="1"/>
  <c r="F10" i="19"/>
  <c r="F9" i="19" s="1"/>
  <c r="F10" i="18"/>
  <c r="F9" i="18" s="1"/>
  <c r="B10" i="18"/>
  <c r="B9" i="18" s="1"/>
  <c r="B11" i="17"/>
  <c r="B10" i="17" s="1"/>
  <c r="B9" i="15"/>
  <c r="B8" i="15" s="1"/>
  <c r="G10" i="14"/>
  <c r="G9" i="14" s="1"/>
  <c r="B10" i="13"/>
  <c r="B9" i="13" s="1"/>
  <c r="B10" i="12"/>
  <c r="B9" i="12" s="1"/>
  <c r="B11" i="11"/>
  <c r="B10" i="11" s="1"/>
  <c r="B10" i="10"/>
  <c r="B9" i="10" s="1"/>
  <c r="G10" i="6"/>
  <c r="G9" i="6" s="1"/>
  <c r="B10" i="6"/>
  <c r="B9" i="6" s="1"/>
</calcChain>
</file>

<file path=xl/sharedStrings.xml><?xml version="1.0" encoding="utf-8"?>
<sst xmlns="http://schemas.openxmlformats.org/spreadsheetml/2006/main" count="1553" uniqueCount="400">
  <si>
    <t>Genus</t>
  </si>
  <si>
    <t>Series</t>
  </si>
  <si>
    <t>Variety</t>
  </si>
  <si>
    <t>Pinch</t>
  </si>
  <si>
    <t>Achillea</t>
  </si>
  <si>
    <t>New Vintage</t>
  </si>
  <si>
    <t>Rose</t>
  </si>
  <si>
    <t>White</t>
  </si>
  <si>
    <t>Violet</t>
  </si>
  <si>
    <t>Red</t>
  </si>
  <si>
    <t>Pink</t>
  </si>
  <si>
    <t>Mauve</t>
  </si>
  <si>
    <t>Caryopteris</t>
  </si>
  <si>
    <r>
      <t>Grand Bleu</t>
    </r>
    <r>
      <rPr>
        <sz val="11"/>
        <color theme="1"/>
        <rFont val="Calibri"/>
        <family val="2"/>
      </rPr>
      <t>®</t>
    </r>
  </si>
  <si>
    <t>Coreopsis</t>
  </si>
  <si>
    <r>
      <t>UpTick</t>
    </r>
    <r>
      <rPr>
        <sz val="11"/>
        <color theme="1"/>
        <rFont val="Calibri"/>
        <family val="2"/>
      </rPr>
      <t>™</t>
    </r>
  </si>
  <si>
    <t>Gold &amp; Bronze</t>
  </si>
  <si>
    <t>UpTick™</t>
  </si>
  <si>
    <t>Yellow &amp; Red</t>
  </si>
  <si>
    <t>Heuchera</t>
  </si>
  <si>
    <t>Carnival</t>
  </si>
  <si>
    <t>Candy Apple</t>
  </si>
  <si>
    <t>Coffee Bean</t>
  </si>
  <si>
    <t>Fall Festival</t>
  </si>
  <si>
    <t>Peach Parfait</t>
  </si>
  <si>
    <t>Rose Granita</t>
  </si>
  <si>
    <t>Watermelon</t>
  </si>
  <si>
    <t>Lavandula</t>
  </si>
  <si>
    <t>Super Blue</t>
  </si>
  <si>
    <t>Penstemon</t>
  </si>
  <si>
    <r>
      <t>Rock Candy</t>
    </r>
    <r>
      <rPr>
        <sz val="11"/>
        <color theme="1"/>
        <rFont val="Calibri"/>
        <family val="2"/>
      </rPr>
      <t>™</t>
    </r>
  </si>
  <si>
    <t>Blue</t>
  </si>
  <si>
    <t>Ruby</t>
  </si>
  <si>
    <t>Perovskia</t>
  </si>
  <si>
    <t>Crazy Blue</t>
  </si>
  <si>
    <t>Salvia</t>
  </si>
  <si>
    <r>
      <t>Lyrical</t>
    </r>
    <r>
      <rPr>
        <sz val="11"/>
        <color theme="1"/>
        <rFont val="Calibri"/>
        <family val="2"/>
      </rPr>
      <t>™</t>
    </r>
  </si>
  <si>
    <t>Veronica</t>
  </si>
  <si>
    <t>Sky Blue</t>
  </si>
  <si>
    <t>Dark Blue</t>
  </si>
  <si>
    <t>Propagation</t>
  </si>
  <si>
    <t>Soil</t>
  </si>
  <si>
    <t>Well drained</t>
  </si>
  <si>
    <t>EC 1.0 to 1.25 mmhos</t>
  </si>
  <si>
    <t>pH 5.8 to 6.2</t>
  </si>
  <si>
    <t>Temperature</t>
  </si>
  <si>
    <t>70F. To 72F. Until roots are visible</t>
  </si>
  <si>
    <t>Hormone</t>
  </si>
  <si>
    <t>500-1000ppm</t>
  </si>
  <si>
    <t xml:space="preserve">Liner </t>
  </si>
  <si>
    <t>72-cell / 30mm elle</t>
  </si>
  <si>
    <t>Mist</t>
  </si>
  <si>
    <t>Moderate to high first 24-48 hours to rehydrate cuttings</t>
  </si>
  <si>
    <t>Reduce mist level to low day 2</t>
  </si>
  <si>
    <t>Avoid over misting after initiation</t>
  </si>
  <si>
    <t>Feed</t>
  </si>
  <si>
    <t>Fert 50-75ppm N when roots visible</t>
  </si>
  <si>
    <t>Water</t>
  </si>
  <si>
    <t>During root development moderate moisture</t>
  </si>
  <si>
    <t>Do not saturate soil</t>
  </si>
  <si>
    <t>Pinching</t>
  </si>
  <si>
    <t>Not necessary</t>
  </si>
  <si>
    <t>Qty.</t>
  </si>
  <si>
    <t>1 ppp</t>
  </si>
  <si>
    <t xml:space="preserve">Qty. </t>
  </si>
  <si>
    <t>Container</t>
  </si>
  <si>
    <t>2.5 qt</t>
  </si>
  <si>
    <t>Well balanced 125-150ppm</t>
  </si>
  <si>
    <t>Periodic calcium based helps maximize nutrients</t>
  </si>
  <si>
    <r>
      <t xml:space="preserve">Dry between waterings -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wilt</t>
    </r>
  </si>
  <si>
    <t>Leach regularly</t>
  </si>
  <si>
    <t>PGR</t>
  </si>
  <si>
    <t>None needed</t>
  </si>
  <si>
    <t>Color</t>
  </si>
  <si>
    <t>Achillea New Vintage</t>
  </si>
  <si>
    <t>Colors:</t>
  </si>
  <si>
    <t>When root development is mature</t>
  </si>
  <si>
    <t>None</t>
  </si>
  <si>
    <t>one gallon / 4 qt.</t>
  </si>
  <si>
    <t>Moderate mist to root initation</t>
  </si>
  <si>
    <t>Wean when roots mature</t>
  </si>
  <si>
    <t>EC 0.8 to 1.00 mmhos</t>
  </si>
  <si>
    <t>Basal dip 1000ppm</t>
  </si>
  <si>
    <t>Reduce mist level to low once turgid</t>
  </si>
  <si>
    <t>Fert 50-75ppm N 10 days after stick</t>
  </si>
  <si>
    <t>Coreopsis will root slowly if too wet</t>
  </si>
  <si>
    <t>Pinch once in tray when roots are well developed</t>
  </si>
  <si>
    <t>Well balanced 150-175 ppm</t>
  </si>
  <si>
    <t>None needed if pinched in propagation</t>
  </si>
  <si>
    <t>Under most conditions none needed</t>
  </si>
  <si>
    <t>Week 24</t>
  </si>
  <si>
    <t>Avoid over-application of mist after this period</t>
  </si>
  <si>
    <t>Fert 50-75ppm N 14 days after stick</t>
  </si>
  <si>
    <t>Well drained,preferes a media that will dry between waterings</t>
  </si>
  <si>
    <t>Well balanced 100-125 ppm</t>
  </si>
  <si>
    <t>Heuchera have fine root systems</t>
  </si>
  <si>
    <t>Media should dry slightly between waterings</t>
  </si>
  <si>
    <r>
      <t xml:space="preserve">DO NOT </t>
    </r>
    <r>
      <rPr>
        <sz val="11"/>
        <color theme="1"/>
        <rFont val="Calibri"/>
        <family val="2"/>
        <scheme val="minor"/>
      </rPr>
      <t>allow the plants to wilt</t>
    </r>
  </si>
  <si>
    <t>Lavandula Super Blue</t>
  </si>
  <si>
    <t>EC 0.75 to 0.80 mmhos</t>
  </si>
  <si>
    <t>pH 5.9 to 6.2</t>
  </si>
  <si>
    <t>Rooting hormone can be applied</t>
  </si>
  <si>
    <t>Prefers high humidity over mist</t>
  </si>
  <si>
    <t>Begin fertilization with 50 to 75 ppm N when roots are visible</t>
  </si>
  <si>
    <t>During root development low to moderate moisture</t>
  </si>
  <si>
    <t>Can be pinched once roots are established</t>
  </si>
  <si>
    <t>Be sure to leave 4 or 5 active internodes</t>
  </si>
  <si>
    <t>Bronze and Gold</t>
  </si>
  <si>
    <t>Yellow and Red</t>
  </si>
  <si>
    <t>Well drained that will dry between waterings</t>
  </si>
  <si>
    <t>Well balanced 125-150 ppm</t>
  </si>
  <si>
    <t>For smaller containers pinch once in the plug tray</t>
  </si>
  <si>
    <t>Plants will respond to B-nine at 1500 to 4000 ppm if needed</t>
  </si>
  <si>
    <t>Colors</t>
  </si>
  <si>
    <t>Basal dip containing 500ppm IBA</t>
  </si>
  <si>
    <t>Mist at moderate to high for first 24-48 hours to rehydrate cuttings</t>
  </si>
  <si>
    <t>Use low mist setting after this period</t>
  </si>
  <si>
    <t>Recommend one pinch at liner stage</t>
  </si>
  <si>
    <t>Never saturate plants</t>
  </si>
  <si>
    <t>Based  on market needs, many time a pinch in the liner will work</t>
  </si>
  <si>
    <t>Moody Blues</t>
  </si>
  <si>
    <t>Basal dip containing 1000 ppm IBA</t>
  </si>
  <si>
    <t>Average days with mist: 12 to 15 days</t>
  </si>
  <si>
    <t xml:space="preserve">Begin fertilization with 50 to 75 ppm N at day 7 </t>
  </si>
  <si>
    <t>Flower buds should be removed while plants are developing</t>
  </si>
  <si>
    <t>Will respond to B-Nine/Cycocel at 1500/800ppm if needed</t>
  </si>
  <si>
    <t>Silvertone</t>
  </si>
  <si>
    <t>Veronica Moody Blues</t>
  </si>
  <si>
    <t>Basal dip containing 500 ppm IBA</t>
  </si>
  <si>
    <t>Use a low setting once turgid</t>
  </si>
  <si>
    <t>recommend one pinch in the liner stage</t>
  </si>
  <si>
    <t>Plants will benefits form a trim once rooted in the finished container</t>
  </si>
  <si>
    <t>Sumagic is not recommended</t>
  </si>
  <si>
    <t>Perovskia Crazy Blue</t>
  </si>
  <si>
    <t>Basal dip containing 1000ppm IBA</t>
  </si>
  <si>
    <t>Begin fertilization with 50 to 75 ppm N 7-10 days after stick</t>
  </si>
  <si>
    <t>Perovskia will root slowly if too wet</t>
  </si>
  <si>
    <t>Recommend one pinch at liner stage 24-28 days after stick</t>
  </si>
  <si>
    <t>Plants should have been pinched once in the liner tray</t>
  </si>
  <si>
    <t>Plants can be pinched a second time in finished container to make fuller plants</t>
  </si>
  <si>
    <t>Plum Crazy</t>
  </si>
  <si>
    <t>New Vintage Trios</t>
  </si>
  <si>
    <t>Red/Rose/Violet + Red/Rose/White + White/Rose/Violet</t>
  </si>
  <si>
    <t>Trio combinations:</t>
  </si>
  <si>
    <t>Red, Rose, Violet</t>
  </si>
  <si>
    <t>Red, Rose, White</t>
  </si>
  <si>
    <t>White, Rose, Violet</t>
  </si>
  <si>
    <t>Agastache</t>
  </si>
  <si>
    <t>Little Adder</t>
  </si>
  <si>
    <t>Armeria</t>
  </si>
  <si>
    <t>Dreameria</t>
  </si>
  <si>
    <t>Dianthus</t>
  </si>
  <si>
    <t>Mountain Frost</t>
  </si>
  <si>
    <t>Pink Carpet</t>
  </si>
  <si>
    <t>PomPom</t>
  </si>
  <si>
    <t>Silver Strike</t>
  </si>
  <si>
    <t>Rose Bouquet</t>
  </si>
  <si>
    <t>White Twinkle</t>
  </si>
  <si>
    <t>Pink Twinkle</t>
  </si>
  <si>
    <t>Gaura</t>
  </si>
  <si>
    <t>Belleza</t>
  </si>
  <si>
    <t>Dark Pink</t>
  </si>
  <si>
    <t>Heliopsis</t>
  </si>
  <si>
    <t>Sunstruck</t>
  </si>
  <si>
    <t>Echinacea</t>
  </si>
  <si>
    <t>Sombrero</t>
  </si>
  <si>
    <t>Lemon Yellow Imp.</t>
  </si>
  <si>
    <t>Sangrita</t>
  </si>
  <si>
    <t>Granada Gold</t>
  </si>
  <si>
    <t>Erysimum</t>
  </si>
  <si>
    <t>Cheers</t>
  </si>
  <si>
    <t>Sun Kissed Amethyst</t>
  </si>
  <si>
    <t>Florange</t>
  </si>
  <si>
    <t>Bowles Me Away</t>
  </si>
  <si>
    <t>Black Olive</t>
  </si>
  <si>
    <t>Cocomint</t>
  </si>
  <si>
    <t>Limeade</t>
  </si>
  <si>
    <t>Silver Streak</t>
  </si>
  <si>
    <t>Leucanthemum</t>
  </si>
  <si>
    <t>White Magic</t>
  </si>
  <si>
    <t>Miscanthus</t>
  </si>
  <si>
    <t>Bandwidth</t>
  </si>
  <si>
    <t>Monarda</t>
  </si>
  <si>
    <t>Balmy</t>
  </si>
  <si>
    <t>Purple</t>
  </si>
  <si>
    <t>Lilac</t>
  </si>
  <si>
    <t>Quartz</t>
  </si>
  <si>
    <t>Amethyst</t>
  </si>
  <si>
    <t>Mission Bells</t>
  </si>
  <si>
    <t>Cherry Sparks</t>
  </si>
  <si>
    <t>Rock Candy™</t>
  </si>
  <si>
    <t>Lt. Pink</t>
  </si>
  <si>
    <t>Cherry Cream</t>
  </si>
  <si>
    <t>Phlox P.</t>
  </si>
  <si>
    <t>Mirage</t>
  </si>
  <si>
    <t>Deep Purple</t>
  </si>
  <si>
    <t>Burgundy</t>
  </si>
  <si>
    <t>Cherry Red</t>
  </si>
  <si>
    <t>Neon Rose</t>
  </si>
  <si>
    <t>Hot Pink</t>
  </si>
  <si>
    <t>Soft Pink</t>
  </si>
  <si>
    <t>Cream</t>
  </si>
  <si>
    <t>Marvel</t>
  </si>
  <si>
    <t>Scabiosa</t>
  </si>
  <si>
    <t>Flutter</t>
  </si>
  <si>
    <t>Pure White</t>
  </si>
  <si>
    <t>Deep Blue</t>
  </si>
  <si>
    <t>Rose Pink</t>
  </si>
  <si>
    <t>Transplant Week</t>
  </si>
  <si>
    <t>Spring</t>
  </si>
  <si>
    <t>Fall</t>
  </si>
  <si>
    <t>Trios</t>
  </si>
  <si>
    <t>x</t>
  </si>
  <si>
    <t>Cream and Red</t>
  </si>
  <si>
    <t>Cream Yellow</t>
  </si>
  <si>
    <t>Cream &amp; Red</t>
  </si>
  <si>
    <t>EC .75 to .80 mmhos</t>
  </si>
  <si>
    <t>Basal dip 500-1000ppm IBA</t>
  </si>
  <si>
    <t>Average days mist: 10-12</t>
  </si>
  <si>
    <t>After roots established - leave 4 to 5 nodes</t>
  </si>
  <si>
    <t>Temperatures</t>
  </si>
  <si>
    <t>Night 50-55F.</t>
  </si>
  <si>
    <t>Day 60-65F.</t>
  </si>
  <si>
    <t>Should be pinched in the cell and 1-2 times</t>
  </si>
  <si>
    <t xml:space="preserve">  in production. Pinching creates fuller plants.</t>
  </si>
  <si>
    <t>Responsive to B-Nine/Cycocel 1500/800ppm if needed</t>
  </si>
  <si>
    <t>Agastache Little Adder</t>
  </si>
  <si>
    <t>No vernalization needed to flower</t>
  </si>
  <si>
    <t>Light Pink</t>
  </si>
  <si>
    <t>White Improved</t>
  </si>
  <si>
    <t>Basal dip of 500ppm IBA</t>
  </si>
  <si>
    <t>Average days with mist: 10-12</t>
  </si>
  <si>
    <t>Should be pinched after roots are established</t>
  </si>
  <si>
    <t xml:space="preserve">Avoid excess mist </t>
  </si>
  <si>
    <t>Pinch once on production as well as a pinch in the liner</t>
  </si>
  <si>
    <t>Should not require it, but will respond to B-Nine/Cycocel at 1500/800ppm</t>
  </si>
  <si>
    <t>Echinacea Sombrero</t>
  </si>
  <si>
    <t xml:space="preserve">  2) Plants can be fall-planted in temperate climates. If this method is chosen plants should be </t>
  </si>
  <si>
    <t xml:space="preserve">      well established by week #45 for best results</t>
  </si>
  <si>
    <t>Only available as rooted liners</t>
  </si>
  <si>
    <t xml:space="preserve">  3) Plants flower naturally in mid to late June</t>
  </si>
  <si>
    <t xml:space="preserve">  4) Extended day lighting of 14 hours can be used to flower plants earlier</t>
  </si>
  <si>
    <t>Nights: 55-60F.</t>
  </si>
  <si>
    <t>Days: 60-65F.</t>
  </si>
  <si>
    <t>Vernalization not required to flower</t>
  </si>
  <si>
    <t>Well balanced 150-175ppm</t>
  </si>
  <si>
    <t>Do not require pinching</t>
  </si>
  <si>
    <t>Should not require PGR's</t>
  </si>
  <si>
    <t>Nights: 50-55F.</t>
  </si>
  <si>
    <t>Temps below suggested will slow growth signifcantly</t>
  </si>
  <si>
    <t>Fall flowering schedule</t>
  </si>
  <si>
    <t xml:space="preserve">    when roots are well established</t>
  </si>
  <si>
    <t xml:space="preserve">For larger containers pinch a second time in the finished container </t>
  </si>
  <si>
    <t xml:space="preserve">   periodically each hour for 7 to 10 days until turgid</t>
  </si>
  <si>
    <t>Keep under low mist or place cuttings under a tent and mist</t>
  </si>
  <si>
    <t>Balmy Monarda</t>
  </si>
  <si>
    <t>500 ppm rooting hormone</t>
  </si>
  <si>
    <t>Pinch once in tray at 21-25 days</t>
  </si>
  <si>
    <t xml:space="preserve">   tank mix if growing conditions cause stretch</t>
  </si>
  <si>
    <t>Plants will respond to B-nine at 2500ppm/Cycocel 800 ppm</t>
  </si>
  <si>
    <t>light Pink</t>
  </si>
  <si>
    <t xml:space="preserve">   in the container</t>
  </si>
  <si>
    <t>If fuller plants are needed a trim can be done once rooted</t>
  </si>
  <si>
    <t>Penstemon Hybrids</t>
  </si>
  <si>
    <t>No vernalization required to flower</t>
  </si>
  <si>
    <t>Varieties</t>
  </si>
  <si>
    <t>Amethyst Quartz</t>
  </si>
  <si>
    <t>Rose Quartz</t>
  </si>
  <si>
    <t>Penstemon root slowly if too wet</t>
  </si>
  <si>
    <t>Recommend one pinch at 28-32 days after stick</t>
  </si>
  <si>
    <t>Daylength</t>
  </si>
  <si>
    <t>Penstemon are considered a long-day plant</t>
  </si>
  <si>
    <t>Pinch once in the propagation tray and once within two weeks after</t>
  </si>
  <si>
    <t xml:space="preserve">   transplant</t>
  </si>
  <si>
    <t>Will respond to B-Nine 2500ppm if stretch occurs</t>
  </si>
  <si>
    <t xml:space="preserve">   well branched</t>
  </si>
  <si>
    <t>Pinching generally not required. Salvia nemerosa are</t>
  </si>
  <si>
    <t>This variety does not require vernalization to flower</t>
  </si>
  <si>
    <t>Mid summer thru fall programs</t>
  </si>
  <si>
    <t>Spring and early summer programs</t>
  </si>
  <si>
    <t>Spring thru summer programs</t>
  </si>
  <si>
    <t>Does require vernalization to flower but... flowers secondary</t>
  </si>
  <si>
    <t>Late summer to  fall Flowering</t>
  </si>
  <si>
    <t>Early spring thru fall programs</t>
  </si>
  <si>
    <t>Spring and summer programs</t>
  </si>
  <si>
    <t>Current Darwin Perennial Offering</t>
  </si>
  <si>
    <t>2018 Darwin Perennial Introductions</t>
  </si>
  <si>
    <t>500ppm IBA rooting hormone</t>
  </si>
  <si>
    <t>Should be pinched when roots established to 4-5 nodes</t>
  </si>
  <si>
    <t xml:space="preserve">   until turgid</t>
  </si>
  <si>
    <t>Mist at moderate to high levels for the first 24 to 48 hours</t>
  </si>
  <si>
    <t>Ruby Glow</t>
  </si>
  <si>
    <t>Plum Gold</t>
  </si>
  <si>
    <t>Rose Ivory</t>
  </si>
  <si>
    <t>EC 0.75 to .80 mmhos</t>
  </si>
  <si>
    <t>Basal dip 500- 1000ppm</t>
  </si>
  <si>
    <t>Can be pinched after roots established. Be sure to leave</t>
  </si>
  <si>
    <t xml:space="preserve">   8-10 leaves</t>
  </si>
  <si>
    <t>Spring thru early summer programs</t>
  </si>
  <si>
    <t>Summer</t>
  </si>
  <si>
    <t>Blue, Rose, Silvertone, White</t>
  </si>
  <si>
    <t xml:space="preserve">Salvia </t>
  </si>
  <si>
    <t xml:space="preserve">Rose   </t>
  </si>
  <si>
    <t>Darwin Perennial Trial Suggestions 2017</t>
  </si>
  <si>
    <t>Scabiosa Flutter Series</t>
  </si>
  <si>
    <t>pH 5.5 to 6.2</t>
  </si>
  <si>
    <t>Once in the prop tray at 28-32 days</t>
  </si>
  <si>
    <t>Will respond to B-Nine @ 2500 ppm if necessary</t>
  </si>
  <si>
    <t>Achillea New Vintage Trios</t>
  </si>
  <si>
    <t>2017 Darwin Culture Trials</t>
  </si>
  <si>
    <t>Pinch once in finished container for smaller sizes</t>
  </si>
  <si>
    <t xml:space="preserve">   and twice for larger containers</t>
  </si>
  <si>
    <t xml:space="preserve">Early summer flowering schedule </t>
  </si>
  <si>
    <t>Late spring/early summer and fall flowering</t>
  </si>
  <si>
    <t xml:space="preserve">  5) To have ready in the early spring the crop has to have heat and lights</t>
  </si>
  <si>
    <t>North: grown outdoor flowering window weeks 23-36</t>
  </si>
  <si>
    <t>South: grown outdoor flowering window weeks 19-40</t>
  </si>
  <si>
    <t>South: grown outdoor flowering window weeks 18-40</t>
  </si>
  <si>
    <t>South grown outdoor flowering window weeks 18-40</t>
  </si>
  <si>
    <t>Summer to fall program</t>
  </si>
  <si>
    <t>Vernalization not required for summer flowerings</t>
  </si>
  <si>
    <t>There are alternative options for producing Echinacea Sombrero</t>
  </si>
  <si>
    <t xml:space="preserve">  1) Spring / summer planting is recommended for this crop</t>
  </si>
  <si>
    <t>North: grown outdoor flowering window weeks 24-35</t>
  </si>
  <si>
    <t>South: grown outdoor flowering window weeks 19-38</t>
  </si>
  <si>
    <t>North: grown outdoor flowering window weeks 23-38</t>
  </si>
  <si>
    <t>North: grown outdoor flowering window weeks 28-36</t>
  </si>
  <si>
    <t>South: grown outdoor flowering window weeks 32-40</t>
  </si>
  <si>
    <t>Based on availability of liners</t>
  </si>
  <si>
    <t>North: grown outdoor flowering window weeks 24-37</t>
  </si>
  <si>
    <t>North: grown outdoor flowering window weeks 24-32</t>
  </si>
  <si>
    <t>South: grown outdoor flowering window weeks 19-32</t>
  </si>
  <si>
    <t>North: grown outdoor flowering window weeks 24-30</t>
  </si>
  <si>
    <t>South: grown outdoor flowering window weeks 19-30</t>
  </si>
  <si>
    <t>Available as liners, URC or TC</t>
  </si>
  <si>
    <t>North: grown outdoor flowering window weeks 24-39</t>
  </si>
  <si>
    <t>South: grown outdoor flowering window weeks 19-42</t>
  </si>
  <si>
    <t>North: grown outdoor flowering window weeks 26-35</t>
  </si>
  <si>
    <t>South: grown outdoor flowering window weeks 26-40</t>
  </si>
  <si>
    <t>North: grown outdoor flowering window weeks 23-37</t>
  </si>
  <si>
    <t>North: grown outdoor flowering window weeks 22-37</t>
  </si>
  <si>
    <t>North: grown outdoor flowering window weeks 23-32</t>
  </si>
  <si>
    <t>3ppp - one of each color above</t>
  </si>
  <si>
    <r>
      <t>Spring-Summer flowering schedule</t>
    </r>
    <r>
      <rPr>
        <sz val="11"/>
        <color theme="1"/>
        <rFont val="Calibri"/>
        <family val="2"/>
        <scheme val="minor"/>
      </rPr>
      <t xml:space="preserve"> </t>
    </r>
  </si>
  <si>
    <t>Spring-summer flowering svchedule</t>
  </si>
  <si>
    <t>Week color  desired</t>
  </si>
  <si>
    <t>URC Stick Week</t>
  </si>
  <si>
    <t>Liner ready week</t>
  </si>
  <si>
    <t>Caryopteris Grand Bleu from URC</t>
  </si>
  <si>
    <t>Liners per pot</t>
  </si>
  <si>
    <t>Spring-early summer programs</t>
  </si>
  <si>
    <t>Growing Protocols</t>
  </si>
  <si>
    <t>Propagation Guidelines</t>
  </si>
  <si>
    <t>Spring, Summer and fall programs</t>
  </si>
  <si>
    <t>Production Protocols</t>
  </si>
  <si>
    <t>Late summer - fall programs</t>
  </si>
  <si>
    <t>*Plantings after week 25 finish faster</t>
  </si>
  <si>
    <t>Liner transplant Week</t>
  </si>
  <si>
    <t>Propagation guidelines</t>
  </si>
  <si>
    <t>Production protocols</t>
  </si>
  <si>
    <t>Liner transplant week</t>
  </si>
  <si>
    <t>Coreopsis UpTick from URC</t>
  </si>
  <si>
    <t>Finished production guidelines</t>
  </si>
  <si>
    <t>Digitalis Foxlight from URC</t>
  </si>
  <si>
    <t>Plants will respond to B-nine at 2500ppm/Cycocel 800 ppm tank mix if growing</t>
  </si>
  <si>
    <t xml:space="preserve">    conditions can cause stretch</t>
  </si>
  <si>
    <t>Propagation guidelines:</t>
  </si>
  <si>
    <t>Finished production protocols:</t>
  </si>
  <si>
    <t>Gaura Bellez from URC</t>
  </si>
  <si>
    <t>South: grown outdoor flowering window weeks 19-27</t>
  </si>
  <si>
    <t>Production protocols:</t>
  </si>
  <si>
    <t>Heliopsis Sunstruck from URC</t>
  </si>
  <si>
    <t>Target early spring, summer and  fall programs</t>
  </si>
  <si>
    <t>Spring, summer and fall programs</t>
  </si>
  <si>
    <t>Heuchera Carnival Program from URC</t>
  </si>
  <si>
    <t>Finished production guidelines:</t>
  </si>
  <si>
    <t>Finishing protocols:</t>
  </si>
  <si>
    <t>Lilac, Purple and Rose</t>
  </si>
  <si>
    <t>Pink, Lilac and purple</t>
  </si>
  <si>
    <t>Rose, Pink and Lilac</t>
  </si>
  <si>
    <t>3ppp - 1 plant of each color above</t>
  </si>
  <si>
    <t>10", 12" or 2 gal.</t>
  </si>
  <si>
    <t>Balmy Monarda Trios from URC</t>
  </si>
  <si>
    <t>Penstemon Rock Candy from URC:</t>
  </si>
  <si>
    <t>Finished production schedules:</t>
  </si>
  <si>
    <t>Mid-summer thru fall programs:</t>
  </si>
  <si>
    <t>Spring, summer and fall color programs</t>
  </si>
  <si>
    <t>Salvia Mirage from URC</t>
  </si>
  <si>
    <t>t</t>
  </si>
  <si>
    <t>Salvia Blue Marvel from URC</t>
  </si>
  <si>
    <t>Salvia Lyrical from URC</t>
  </si>
  <si>
    <t>Production schedules for these Darwin Perennials are along the tabs on the spreadsheet.</t>
  </si>
  <si>
    <t>Darwin will be executing culture trials in West Grove in 2017 on these varieties.</t>
  </si>
  <si>
    <t>*To have flowering plants ready before week #23 either the liners or the plants must have cool treatment</t>
  </si>
  <si>
    <t>South grown outdoor flowering window weeks 23-40</t>
  </si>
  <si>
    <t>South: grown outdoor flowering window weeks 24-35</t>
  </si>
  <si>
    <t>Sunstruck is a long-day plant. Growing outdoors it will be difficult to get into flower before week #24.</t>
  </si>
  <si>
    <t>Balmy Monarda is a long-day plant so growing outdoors it will be diffcult to get plants in flower before week #24</t>
  </si>
  <si>
    <t>Daydream</t>
  </si>
  <si>
    <t>Sweet Dreams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</si>
</sst>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2" borderId="1" xfId="0" applyFill="1" applyBorder="1"/>
    <xf numFmtId="0" fontId="4" fillId="0" borderId="0" xfId="0" applyFont="1" applyFill="1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2" fillId="0" borderId="0" xfId="0" applyFont="1" applyFill="1"/>
    <xf numFmtId="0" fontId="4" fillId="0" borderId="1" xfId="0" applyFont="1" applyBorder="1"/>
    <xf numFmtId="0" fontId="0" fillId="3" borderId="0" xfId="0" applyFill="1"/>
    <xf numFmtId="0" fontId="5" fillId="4" borderId="1" xfId="0" applyFont="1" applyFill="1" applyBorder="1"/>
    <xf numFmtId="0" fontId="6" fillId="0" borderId="0" xfId="0" applyFont="1"/>
    <xf numFmtId="0" fontId="2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/>
    <xf numFmtId="0" fontId="5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0" fontId="5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ySplit="5" topLeftCell="A6" activePane="bottomLeft" state="frozen"/>
      <selection pane="bottomLeft" activeCell="G19" sqref="G19"/>
    </sheetView>
  </sheetViews>
  <sheetFormatPr defaultRowHeight="14.25" x14ac:dyDescent="0.45"/>
  <cols>
    <col min="1" max="1" width="14" customWidth="1"/>
    <col min="2" max="2" width="22.86328125" customWidth="1"/>
    <col min="3" max="3" width="24.59765625" customWidth="1"/>
    <col min="4" max="5" width="8.1328125" customWidth="1"/>
    <col min="6" max="6" width="7.33203125" customWidth="1"/>
    <col min="7" max="7" width="0.6640625" style="6" customWidth="1"/>
    <col min="8" max="8" width="14.9296875" customWidth="1"/>
    <col min="9" max="9" width="16.6640625" customWidth="1"/>
    <col min="10" max="10" width="19.1328125" customWidth="1"/>
  </cols>
  <sheetData>
    <row r="1" spans="1:11" x14ac:dyDescent="0.45">
      <c r="A1" s="1" t="s">
        <v>303</v>
      </c>
      <c r="C1" s="1" t="s">
        <v>309</v>
      </c>
      <c r="G1" s="11"/>
      <c r="H1" s="1" t="s">
        <v>286</v>
      </c>
    </row>
    <row r="2" spans="1:11" x14ac:dyDescent="0.45">
      <c r="A2" s="1" t="s">
        <v>391</v>
      </c>
      <c r="G2" s="11"/>
      <c r="H2" s="1" t="s">
        <v>392</v>
      </c>
    </row>
    <row r="3" spans="1:11" x14ac:dyDescent="0.45">
      <c r="A3" s="1"/>
      <c r="G3" s="11"/>
    </row>
    <row r="4" spans="1:11" x14ac:dyDescent="0.45">
      <c r="A4" s="1" t="s">
        <v>285</v>
      </c>
      <c r="G4" s="11"/>
    </row>
    <row r="5" spans="1:11" x14ac:dyDescent="0.45">
      <c r="A5" s="1" t="s">
        <v>0</v>
      </c>
      <c r="B5" s="1" t="s">
        <v>1</v>
      </c>
      <c r="C5" s="1" t="s">
        <v>2</v>
      </c>
      <c r="D5" s="1" t="s">
        <v>209</v>
      </c>
      <c r="E5" s="1" t="s">
        <v>299</v>
      </c>
      <c r="F5" s="1" t="s">
        <v>210</v>
      </c>
      <c r="G5" s="11"/>
      <c r="H5" s="1" t="s">
        <v>0</v>
      </c>
      <c r="I5" s="1" t="s">
        <v>1</v>
      </c>
      <c r="J5" s="1" t="s">
        <v>2</v>
      </c>
    </row>
    <row r="6" spans="1:11" x14ac:dyDescent="0.45">
      <c r="A6" t="s">
        <v>4</v>
      </c>
      <c r="B6" t="s">
        <v>5</v>
      </c>
      <c r="C6" t="s">
        <v>6</v>
      </c>
      <c r="D6" t="s">
        <v>212</v>
      </c>
      <c r="E6" t="s">
        <v>212</v>
      </c>
      <c r="F6" t="s">
        <v>212</v>
      </c>
      <c r="G6" s="11"/>
      <c r="H6" t="s">
        <v>149</v>
      </c>
      <c r="I6" t="s">
        <v>150</v>
      </c>
      <c r="J6" t="s">
        <v>398</v>
      </c>
      <c r="K6" t="s">
        <v>10</v>
      </c>
    </row>
    <row r="7" spans="1:11" x14ac:dyDescent="0.45">
      <c r="A7" t="s">
        <v>4</v>
      </c>
      <c r="B7" t="s">
        <v>5</v>
      </c>
      <c r="C7" t="s">
        <v>7</v>
      </c>
      <c r="D7" t="s">
        <v>212</v>
      </c>
      <c r="E7" t="s">
        <v>212</v>
      </c>
      <c r="F7" t="s">
        <v>212</v>
      </c>
      <c r="G7" s="11"/>
      <c r="H7" t="s">
        <v>149</v>
      </c>
      <c r="I7" t="s">
        <v>150</v>
      </c>
      <c r="J7" t="s">
        <v>399</v>
      </c>
      <c r="K7" t="s">
        <v>11</v>
      </c>
    </row>
    <row r="8" spans="1:11" x14ac:dyDescent="0.45">
      <c r="A8" t="s">
        <v>4</v>
      </c>
      <c r="B8" t="s">
        <v>5</v>
      </c>
      <c r="C8" t="s">
        <v>8</v>
      </c>
      <c r="D8" t="s">
        <v>212</v>
      </c>
      <c r="E8" t="s">
        <v>212</v>
      </c>
      <c r="F8" t="s">
        <v>212</v>
      </c>
      <c r="G8" s="11"/>
      <c r="H8" t="s">
        <v>151</v>
      </c>
      <c r="I8" t="s">
        <v>152</v>
      </c>
      <c r="J8" t="s">
        <v>153</v>
      </c>
    </row>
    <row r="9" spans="1:11" x14ac:dyDescent="0.45">
      <c r="A9" t="s">
        <v>4</v>
      </c>
      <c r="B9" t="s">
        <v>5</v>
      </c>
      <c r="C9" t="s">
        <v>9</v>
      </c>
      <c r="D9" t="s">
        <v>212</v>
      </c>
      <c r="E9" t="s">
        <v>212</v>
      </c>
      <c r="F9" t="s">
        <v>212</v>
      </c>
      <c r="G9" s="11"/>
      <c r="H9" t="s">
        <v>151</v>
      </c>
      <c r="I9" t="s">
        <v>152</v>
      </c>
      <c r="J9" t="s">
        <v>154</v>
      </c>
    </row>
    <row r="10" spans="1:11" x14ac:dyDescent="0.45">
      <c r="A10" t="s">
        <v>4</v>
      </c>
      <c r="B10" t="s">
        <v>5</v>
      </c>
      <c r="C10" t="s">
        <v>211</v>
      </c>
      <c r="D10" t="s">
        <v>212</v>
      </c>
      <c r="E10" t="s">
        <v>212</v>
      </c>
      <c r="F10" t="s">
        <v>212</v>
      </c>
      <c r="G10" s="11"/>
      <c r="H10" t="s">
        <v>151</v>
      </c>
      <c r="I10" t="s">
        <v>152</v>
      </c>
      <c r="J10" t="s">
        <v>155</v>
      </c>
    </row>
    <row r="11" spans="1:11" x14ac:dyDescent="0.45">
      <c r="A11" t="s">
        <v>147</v>
      </c>
      <c r="C11" t="s">
        <v>148</v>
      </c>
      <c r="D11" t="s">
        <v>212</v>
      </c>
      <c r="E11" t="s">
        <v>212</v>
      </c>
      <c r="G11" s="11"/>
      <c r="H11" t="s">
        <v>151</v>
      </c>
      <c r="I11" t="s">
        <v>152</v>
      </c>
      <c r="J11" t="s">
        <v>156</v>
      </c>
    </row>
    <row r="12" spans="1:11" x14ac:dyDescent="0.45">
      <c r="A12" t="s">
        <v>12</v>
      </c>
      <c r="B12" t="s">
        <v>13</v>
      </c>
      <c r="E12" t="s">
        <v>212</v>
      </c>
      <c r="F12" t="s">
        <v>212</v>
      </c>
      <c r="G12" s="11"/>
      <c r="H12" t="s">
        <v>151</v>
      </c>
      <c r="I12" t="s">
        <v>152</v>
      </c>
      <c r="J12" t="s">
        <v>157</v>
      </c>
    </row>
    <row r="13" spans="1:11" x14ac:dyDescent="0.45">
      <c r="A13" t="s">
        <v>14</v>
      </c>
      <c r="B13" t="s">
        <v>15</v>
      </c>
      <c r="C13" t="s">
        <v>16</v>
      </c>
      <c r="D13" t="s">
        <v>212</v>
      </c>
      <c r="E13" t="s">
        <v>212</v>
      </c>
      <c r="F13" t="s">
        <v>212</v>
      </c>
      <c r="G13" s="11"/>
      <c r="H13" t="s">
        <v>151</v>
      </c>
      <c r="I13" t="s">
        <v>152</v>
      </c>
      <c r="J13" t="s">
        <v>158</v>
      </c>
    </row>
    <row r="14" spans="1:11" x14ac:dyDescent="0.45">
      <c r="A14" t="s">
        <v>14</v>
      </c>
      <c r="B14" t="s">
        <v>17</v>
      </c>
      <c r="C14" t="s">
        <v>18</v>
      </c>
      <c r="D14" t="s">
        <v>212</v>
      </c>
      <c r="E14" t="s">
        <v>212</v>
      </c>
      <c r="F14" t="s">
        <v>212</v>
      </c>
      <c r="G14" s="11"/>
      <c r="H14" t="s">
        <v>164</v>
      </c>
      <c r="I14" t="s">
        <v>165</v>
      </c>
      <c r="J14" t="s">
        <v>166</v>
      </c>
    </row>
    <row r="15" spans="1:11" x14ac:dyDescent="0.45">
      <c r="A15" t="s">
        <v>14</v>
      </c>
      <c r="B15" t="s">
        <v>17</v>
      </c>
      <c r="C15" t="s">
        <v>215</v>
      </c>
      <c r="D15" t="s">
        <v>212</v>
      </c>
      <c r="E15" t="s">
        <v>212</v>
      </c>
      <c r="F15" t="s">
        <v>212</v>
      </c>
      <c r="G15" s="11"/>
      <c r="H15" t="s">
        <v>164</v>
      </c>
      <c r="I15" t="s">
        <v>165</v>
      </c>
      <c r="J15" t="s">
        <v>167</v>
      </c>
    </row>
    <row r="16" spans="1:11" x14ac:dyDescent="0.45">
      <c r="A16" t="s">
        <v>14</v>
      </c>
      <c r="B16" t="s">
        <v>17</v>
      </c>
      <c r="C16" t="s">
        <v>214</v>
      </c>
      <c r="D16" t="s">
        <v>212</v>
      </c>
      <c r="E16" t="s">
        <v>212</v>
      </c>
      <c r="F16" t="s">
        <v>212</v>
      </c>
      <c r="G16" s="11"/>
      <c r="H16" t="s">
        <v>164</v>
      </c>
      <c r="I16" t="s">
        <v>165</v>
      </c>
      <c r="J16" t="s">
        <v>168</v>
      </c>
    </row>
    <row r="17" spans="1:10" x14ac:dyDescent="0.45">
      <c r="A17" t="s">
        <v>159</v>
      </c>
      <c r="B17" t="s">
        <v>160</v>
      </c>
      <c r="C17" t="s">
        <v>161</v>
      </c>
      <c r="D17" t="s">
        <v>212</v>
      </c>
      <c r="E17" t="s">
        <v>212</v>
      </c>
      <c r="G17" s="11"/>
      <c r="H17" t="s">
        <v>169</v>
      </c>
      <c r="I17" t="s">
        <v>170</v>
      </c>
      <c r="J17" t="s">
        <v>171</v>
      </c>
    </row>
    <row r="18" spans="1:10" x14ac:dyDescent="0.45">
      <c r="A18" t="s">
        <v>162</v>
      </c>
      <c r="C18" t="s">
        <v>163</v>
      </c>
      <c r="D18" t="s">
        <v>212</v>
      </c>
      <c r="E18" t="s">
        <v>212</v>
      </c>
      <c r="G18" s="11"/>
      <c r="H18" t="s">
        <v>169</v>
      </c>
      <c r="I18" t="s">
        <v>170</v>
      </c>
      <c r="J18" t="s">
        <v>172</v>
      </c>
    </row>
    <row r="19" spans="1:10" x14ac:dyDescent="0.45">
      <c r="A19" t="s">
        <v>19</v>
      </c>
      <c r="B19" t="s">
        <v>20</v>
      </c>
      <c r="C19" t="s">
        <v>174</v>
      </c>
      <c r="D19" t="s">
        <v>212</v>
      </c>
      <c r="E19" t="s">
        <v>212</v>
      </c>
      <c r="F19" t="s">
        <v>212</v>
      </c>
      <c r="G19" s="11"/>
      <c r="H19" t="s">
        <v>169</v>
      </c>
      <c r="I19" t="s">
        <v>170</v>
      </c>
      <c r="J19" t="s">
        <v>173</v>
      </c>
    </row>
    <row r="20" spans="1:10" x14ac:dyDescent="0.45">
      <c r="A20" t="s">
        <v>19</v>
      </c>
      <c r="B20" t="s">
        <v>20</v>
      </c>
      <c r="C20" t="s">
        <v>21</v>
      </c>
      <c r="D20" t="s">
        <v>212</v>
      </c>
      <c r="E20" t="s">
        <v>212</v>
      </c>
      <c r="F20" t="s">
        <v>212</v>
      </c>
      <c r="G20" s="11"/>
      <c r="H20" t="s">
        <v>178</v>
      </c>
      <c r="J20" t="s">
        <v>179</v>
      </c>
    </row>
    <row r="21" spans="1:10" x14ac:dyDescent="0.45">
      <c r="A21" t="s">
        <v>19</v>
      </c>
      <c r="B21" t="s">
        <v>20</v>
      </c>
      <c r="C21" t="s">
        <v>175</v>
      </c>
      <c r="D21" t="s">
        <v>212</v>
      </c>
      <c r="E21" t="s">
        <v>212</v>
      </c>
      <c r="F21" t="s">
        <v>212</v>
      </c>
      <c r="G21" s="11"/>
      <c r="H21" t="s">
        <v>180</v>
      </c>
      <c r="J21" t="s">
        <v>181</v>
      </c>
    </row>
    <row r="22" spans="1:10" x14ac:dyDescent="0.45">
      <c r="A22" t="s">
        <v>19</v>
      </c>
      <c r="B22" t="s">
        <v>20</v>
      </c>
      <c r="C22" t="s">
        <v>22</v>
      </c>
      <c r="D22" t="s">
        <v>212</v>
      </c>
      <c r="E22" t="s">
        <v>212</v>
      </c>
      <c r="F22" t="s">
        <v>212</v>
      </c>
      <c r="G22" s="11"/>
      <c r="H22" t="s">
        <v>193</v>
      </c>
      <c r="J22" t="s">
        <v>192</v>
      </c>
    </row>
    <row r="23" spans="1:10" x14ac:dyDescent="0.45">
      <c r="A23" t="s">
        <v>19</v>
      </c>
      <c r="B23" t="s">
        <v>20</v>
      </c>
      <c r="C23" t="s">
        <v>23</v>
      </c>
      <c r="D23" t="s">
        <v>212</v>
      </c>
      <c r="E23" t="s">
        <v>212</v>
      </c>
      <c r="F23" t="s">
        <v>212</v>
      </c>
      <c r="G23" s="11"/>
      <c r="H23" t="s">
        <v>301</v>
      </c>
      <c r="I23" t="s">
        <v>202</v>
      </c>
      <c r="J23" t="s">
        <v>302</v>
      </c>
    </row>
    <row r="24" spans="1:10" x14ac:dyDescent="0.45">
      <c r="A24" t="s">
        <v>19</v>
      </c>
      <c r="B24" t="s">
        <v>20</v>
      </c>
      <c r="C24" t="s">
        <v>176</v>
      </c>
      <c r="D24" t="s">
        <v>212</v>
      </c>
      <c r="E24" t="s">
        <v>212</v>
      </c>
      <c r="F24" t="s">
        <v>212</v>
      </c>
      <c r="G24" s="11"/>
      <c r="H24" t="s">
        <v>203</v>
      </c>
      <c r="I24" t="s">
        <v>204</v>
      </c>
      <c r="J24" t="s">
        <v>205</v>
      </c>
    </row>
    <row r="25" spans="1:10" x14ac:dyDescent="0.45">
      <c r="A25" t="s">
        <v>19</v>
      </c>
      <c r="B25" t="s">
        <v>20</v>
      </c>
      <c r="C25" t="s">
        <v>24</v>
      </c>
      <c r="D25" t="s">
        <v>212</v>
      </c>
      <c r="E25" t="s">
        <v>212</v>
      </c>
      <c r="F25" t="s">
        <v>212</v>
      </c>
      <c r="G25" s="11"/>
    </row>
    <row r="26" spans="1:10" x14ac:dyDescent="0.45">
      <c r="A26" t="s">
        <v>19</v>
      </c>
      <c r="B26" t="s">
        <v>20</v>
      </c>
      <c r="C26" t="s">
        <v>25</v>
      </c>
      <c r="D26" t="s">
        <v>212</v>
      </c>
      <c r="E26" t="s">
        <v>212</v>
      </c>
      <c r="F26" t="s">
        <v>212</v>
      </c>
      <c r="G26" s="11"/>
    </row>
    <row r="27" spans="1:10" x14ac:dyDescent="0.45">
      <c r="A27" t="s">
        <v>19</v>
      </c>
      <c r="B27" t="s">
        <v>20</v>
      </c>
      <c r="C27" t="s">
        <v>177</v>
      </c>
      <c r="D27" t="s">
        <v>212</v>
      </c>
      <c r="E27" t="s">
        <v>212</v>
      </c>
      <c r="F27" t="s">
        <v>212</v>
      </c>
      <c r="G27" s="11"/>
    </row>
    <row r="28" spans="1:10" x14ac:dyDescent="0.45">
      <c r="A28" t="s">
        <v>19</v>
      </c>
      <c r="B28" t="s">
        <v>20</v>
      </c>
      <c r="C28" t="s">
        <v>140</v>
      </c>
      <c r="D28" t="s">
        <v>212</v>
      </c>
      <c r="E28" t="s">
        <v>212</v>
      </c>
      <c r="F28" t="s">
        <v>212</v>
      </c>
      <c r="G28" s="11"/>
    </row>
    <row r="29" spans="1:10" x14ac:dyDescent="0.45">
      <c r="A29" t="s">
        <v>19</v>
      </c>
      <c r="B29" t="s">
        <v>20</v>
      </c>
      <c r="C29" t="s">
        <v>26</v>
      </c>
      <c r="D29" t="s">
        <v>212</v>
      </c>
      <c r="E29" t="s">
        <v>212</v>
      </c>
      <c r="F29" t="s">
        <v>212</v>
      </c>
      <c r="G29" s="11"/>
    </row>
    <row r="30" spans="1:10" x14ac:dyDescent="0.45">
      <c r="A30" t="s">
        <v>27</v>
      </c>
      <c r="C30" t="s">
        <v>28</v>
      </c>
      <c r="D30" t="s">
        <v>212</v>
      </c>
      <c r="E30" t="s">
        <v>212</v>
      </c>
      <c r="F30" t="s">
        <v>212</v>
      </c>
      <c r="G30" s="11"/>
    </row>
    <row r="31" spans="1:10" x14ac:dyDescent="0.45">
      <c r="A31" t="s">
        <v>182</v>
      </c>
      <c r="B31" t="s">
        <v>183</v>
      </c>
      <c r="C31" t="s">
        <v>184</v>
      </c>
      <c r="D31" t="s">
        <v>212</v>
      </c>
      <c r="E31" t="s">
        <v>212</v>
      </c>
      <c r="G31" s="11"/>
    </row>
    <row r="32" spans="1:10" x14ac:dyDescent="0.45">
      <c r="A32" t="s">
        <v>182</v>
      </c>
      <c r="B32" t="s">
        <v>183</v>
      </c>
      <c r="C32" t="s">
        <v>185</v>
      </c>
      <c r="D32" t="s">
        <v>212</v>
      </c>
      <c r="E32" t="s">
        <v>212</v>
      </c>
      <c r="G32" s="11"/>
    </row>
    <row r="33" spans="1:7" x14ac:dyDescent="0.45">
      <c r="A33" t="s">
        <v>182</v>
      </c>
      <c r="B33" t="s">
        <v>183</v>
      </c>
      <c r="C33" t="s">
        <v>6</v>
      </c>
      <c r="D33" t="s">
        <v>212</v>
      </c>
      <c r="E33" t="s">
        <v>212</v>
      </c>
      <c r="G33" s="11"/>
    </row>
    <row r="34" spans="1:7" x14ac:dyDescent="0.45">
      <c r="A34" t="s">
        <v>182</v>
      </c>
      <c r="B34" t="s">
        <v>183</v>
      </c>
      <c r="C34" t="s">
        <v>10</v>
      </c>
      <c r="D34" t="s">
        <v>212</v>
      </c>
      <c r="E34" t="s">
        <v>212</v>
      </c>
      <c r="G34" s="11"/>
    </row>
    <row r="35" spans="1:7" x14ac:dyDescent="0.45">
      <c r="A35" t="s">
        <v>182</v>
      </c>
      <c r="B35" t="s">
        <v>183</v>
      </c>
      <c r="C35" t="s">
        <v>211</v>
      </c>
      <c r="D35" t="s">
        <v>212</v>
      </c>
      <c r="E35" t="s">
        <v>212</v>
      </c>
      <c r="G35" s="11"/>
    </row>
    <row r="36" spans="1:7" x14ac:dyDescent="0.45">
      <c r="A36" t="s">
        <v>29</v>
      </c>
      <c r="B36" t="s">
        <v>186</v>
      </c>
      <c r="C36" t="s">
        <v>187</v>
      </c>
      <c r="D36" t="s">
        <v>212</v>
      </c>
      <c r="E36" t="s">
        <v>212</v>
      </c>
      <c r="G36" s="11"/>
    </row>
    <row r="37" spans="1:7" x14ac:dyDescent="0.45">
      <c r="A37" t="s">
        <v>29</v>
      </c>
      <c r="C37" t="s">
        <v>188</v>
      </c>
      <c r="D37" t="s">
        <v>212</v>
      </c>
      <c r="E37" t="s">
        <v>212</v>
      </c>
      <c r="G37" s="11"/>
    </row>
    <row r="38" spans="1:7" x14ac:dyDescent="0.45">
      <c r="A38" t="s">
        <v>29</v>
      </c>
      <c r="C38" t="s">
        <v>189</v>
      </c>
      <c r="D38" t="s">
        <v>212</v>
      </c>
      <c r="E38" t="s">
        <v>212</v>
      </c>
      <c r="G38" s="11"/>
    </row>
    <row r="39" spans="1:7" x14ac:dyDescent="0.45">
      <c r="A39" t="s">
        <v>29</v>
      </c>
      <c r="B39" t="s">
        <v>30</v>
      </c>
      <c r="C39" t="s">
        <v>31</v>
      </c>
      <c r="D39" t="s">
        <v>212</v>
      </c>
      <c r="E39" t="s">
        <v>212</v>
      </c>
      <c r="F39" t="s">
        <v>212</v>
      </c>
      <c r="G39" s="11"/>
    </row>
    <row r="40" spans="1:7" x14ac:dyDescent="0.45">
      <c r="A40" t="s">
        <v>29</v>
      </c>
      <c r="B40" t="s">
        <v>30</v>
      </c>
      <c r="C40" t="s">
        <v>32</v>
      </c>
      <c r="D40" t="s">
        <v>212</v>
      </c>
      <c r="E40" t="s">
        <v>212</v>
      </c>
      <c r="F40" t="s">
        <v>212</v>
      </c>
      <c r="G40" s="11"/>
    </row>
    <row r="41" spans="1:7" x14ac:dyDescent="0.45">
      <c r="A41" t="s">
        <v>29</v>
      </c>
      <c r="B41" t="s">
        <v>190</v>
      </c>
      <c r="C41" t="s">
        <v>191</v>
      </c>
      <c r="D41" t="s">
        <v>212</v>
      </c>
      <c r="E41" t="s">
        <v>212</v>
      </c>
      <c r="F41" t="s">
        <v>212</v>
      </c>
      <c r="G41" s="11"/>
    </row>
    <row r="42" spans="1:7" x14ac:dyDescent="0.45">
      <c r="A42" t="s">
        <v>33</v>
      </c>
      <c r="B42" t="s">
        <v>34</v>
      </c>
      <c r="E42" t="s">
        <v>212</v>
      </c>
      <c r="F42" t="s">
        <v>212</v>
      </c>
      <c r="G42" s="11"/>
    </row>
    <row r="43" spans="1:7" x14ac:dyDescent="0.45">
      <c r="A43" t="s">
        <v>35</v>
      </c>
      <c r="B43" t="s">
        <v>194</v>
      </c>
      <c r="C43" t="s">
        <v>8</v>
      </c>
      <c r="D43" t="s">
        <v>212</v>
      </c>
      <c r="F43" t="s">
        <v>212</v>
      </c>
      <c r="G43" s="11"/>
    </row>
    <row r="44" spans="1:7" x14ac:dyDescent="0.45">
      <c r="A44" t="s">
        <v>35</v>
      </c>
      <c r="B44" t="s">
        <v>194</v>
      </c>
      <c r="C44" t="s">
        <v>195</v>
      </c>
      <c r="D44" t="s">
        <v>212</v>
      </c>
      <c r="F44" t="s">
        <v>212</v>
      </c>
      <c r="G44" s="11"/>
    </row>
    <row r="45" spans="1:7" x14ac:dyDescent="0.45">
      <c r="A45" t="s">
        <v>35</v>
      </c>
      <c r="B45" t="s">
        <v>194</v>
      </c>
      <c r="C45" t="s">
        <v>196</v>
      </c>
      <c r="D45" t="s">
        <v>212</v>
      </c>
      <c r="F45" t="s">
        <v>212</v>
      </c>
      <c r="G45" s="11"/>
    </row>
    <row r="46" spans="1:7" x14ac:dyDescent="0.45">
      <c r="A46" t="s">
        <v>35</v>
      </c>
      <c r="B46" t="s">
        <v>194</v>
      </c>
      <c r="C46" t="s">
        <v>197</v>
      </c>
      <c r="D46" t="s">
        <v>212</v>
      </c>
      <c r="F46" t="s">
        <v>212</v>
      </c>
      <c r="G46" s="11"/>
    </row>
    <row r="47" spans="1:7" x14ac:dyDescent="0.45">
      <c r="A47" t="s">
        <v>35</v>
      </c>
      <c r="B47" t="s">
        <v>194</v>
      </c>
      <c r="C47" t="s">
        <v>198</v>
      </c>
      <c r="D47" t="s">
        <v>212</v>
      </c>
      <c r="F47" t="s">
        <v>212</v>
      </c>
      <c r="G47" s="11"/>
    </row>
    <row r="48" spans="1:7" x14ac:dyDescent="0.45">
      <c r="A48" t="s">
        <v>35</v>
      </c>
      <c r="B48" t="s">
        <v>194</v>
      </c>
      <c r="C48" t="s">
        <v>199</v>
      </c>
      <c r="D48" t="s">
        <v>212</v>
      </c>
      <c r="F48" t="s">
        <v>212</v>
      </c>
      <c r="G48" s="11"/>
    </row>
    <row r="49" spans="1:7" x14ac:dyDescent="0.45">
      <c r="A49" t="s">
        <v>35</v>
      </c>
      <c r="B49" t="s">
        <v>194</v>
      </c>
      <c r="C49" t="s">
        <v>10</v>
      </c>
      <c r="D49" t="s">
        <v>212</v>
      </c>
      <c r="F49" t="s">
        <v>212</v>
      </c>
      <c r="G49" s="11"/>
    </row>
    <row r="50" spans="1:7" x14ac:dyDescent="0.45">
      <c r="A50" t="s">
        <v>35</v>
      </c>
      <c r="B50" t="s">
        <v>194</v>
      </c>
      <c r="C50" t="s">
        <v>200</v>
      </c>
      <c r="D50" t="s">
        <v>212</v>
      </c>
      <c r="F50" t="s">
        <v>212</v>
      </c>
      <c r="G50" s="11"/>
    </row>
    <row r="51" spans="1:7" x14ac:dyDescent="0.45">
      <c r="A51" t="s">
        <v>35</v>
      </c>
      <c r="B51" t="s">
        <v>194</v>
      </c>
      <c r="C51" t="s">
        <v>201</v>
      </c>
      <c r="D51" t="s">
        <v>212</v>
      </c>
      <c r="F51" t="s">
        <v>212</v>
      </c>
      <c r="G51" s="11"/>
    </row>
    <row r="52" spans="1:7" x14ac:dyDescent="0.45">
      <c r="A52" t="s">
        <v>35</v>
      </c>
      <c r="B52" t="s">
        <v>202</v>
      </c>
      <c r="C52" t="s">
        <v>31</v>
      </c>
      <c r="D52" t="s">
        <v>212</v>
      </c>
      <c r="E52" t="s">
        <v>212</v>
      </c>
      <c r="F52" t="s">
        <v>212</v>
      </c>
      <c r="G52" s="11"/>
    </row>
    <row r="53" spans="1:7" x14ac:dyDescent="0.45">
      <c r="A53" t="s">
        <v>35</v>
      </c>
      <c r="B53" t="s">
        <v>36</v>
      </c>
      <c r="C53" t="s">
        <v>300</v>
      </c>
      <c r="D53" t="s">
        <v>212</v>
      </c>
      <c r="E53" t="s">
        <v>212</v>
      </c>
      <c r="F53" t="s">
        <v>212</v>
      </c>
      <c r="G53" s="11"/>
    </row>
    <row r="54" spans="1:7" x14ac:dyDescent="0.45">
      <c r="A54" t="s">
        <v>203</v>
      </c>
      <c r="B54" t="s">
        <v>204</v>
      </c>
      <c r="C54" t="s">
        <v>206</v>
      </c>
      <c r="D54" t="s">
        <v>212</v>
      </c>
      <c r="E54" t="s">
        <v>212</v>
      </c>
      <c r="G54" s="11"/>
    </row>
    <row r="55" spans="1:7" x14ac:dyDescent="0.45">
      <c r="A55" t="s">
        <v>203</v>
      </c>
      <c r="B55" t="s">
        <v>204</v>
      </c>
      <c r="C55" t="s">
        <v>207</v>
      </c>
      <c r="D55" t="s">
        <v>212</v>
      </c>
      <c r="E55" t="s">
        <v>212</v>
      </c>
      <c r="G55" s="11"/>
    </row>
    <row r="56" spans="1:7" x14ac:dyDescent="0.45">
      <c r="A56" t="s">
        <v>37</v>
      </c>
      <c r="B56" t="s">
        <v>120</v>
      </c>
      <c r="C56" t="s">
        <v>39</v>
      </c>
      <c r="D56" t="s">
        <v>212</v>
      </c>
      <c r="E56" t="s">
        <v>212</v>
      </c>
      <c r="F56" t="s">
        <v>212</v>
      </c>
      <c r="G56" s="11"/>
    </row>
    <row r="57" spans="1:7" x14ac:dyDescent="0.45">
      <c r="A57" t="s">
        <v>37</v>
      </c>
      <c r="B57" t="s">
        <v>120</v>
      </c>
      <c r="C57" t="s">
        <v>38</v>
      </c>
      <c r="D57" t="s">
        <v>212</v>
      </c>
      <c r="E57" t="s">
        <v>212</v>
      </c>
      <c r="F57" t="s">
        <v>212</v>
      </c>
      <c r="G57" s="11"/>
    </row>
    <row r="58" spans="1:7" x14ac:dyDescent="0.45">
      <c r="A58" t="s">
        <v>37</v>
      </c>
      <c r="B58" t="s">
        <v>120</v>
      </c>
      <c r="C58" t="s">
        <v>11</v>
      </c>
      <c r="D58" t="s">
        <v>212</v>
      </c>
      <c r="E58" t="s">
        <v>212</v>
      </c>
      <c r="F58" t="s">
        <v>212</v>
      </c>
      <c r="G58" s="11"/>
    </row>
    <row r="59" spans="1:7" x14ac:dyDescent="0.45">
      <c r="G59" s="11"/>
    </row>
    <row r="60" spans="1:7" x14ac:dyDescent="0.45">
      <c r="A60" t="s">
        <v>4</v>
      </c>
      <c r="B60" t="s">
        <v>141</v>
      </c>
      <c r="D60" t="s">
        <v>212</v>
      </c>
      <c r="E60" t="s">
        <v>212</v>
      </c>
      <c r="F60" t="s">
        <v>212</v>
      </c>
      <c r="G60" s="11"/>
    </row>
    <row r="61" spans="1:7" x14ac:dyDescent="0.45">
      <c r="B61" t="s">
        <v>142</v>
      </c>
    </row>
  </sheetData>
  <customSheetViews>
    <customSheetView guid="{4CCE1264-17FB-45CE-9D02-E9D9CA04831E}" topLeftCell="C1">
      <pane ySplit="4" topLeftCell="A5" activePane="bottomLeft" state="frozen"/>
      <selection pane="bottomLeft" activeCell="L14" sqref="L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pane ySplit="11" topLeftCell="A12" activePane="bottomLeft" state="frozen"/>
      <selection pane="bottomLeft" activeCell="G15" sqref="G15"/>
    </sheetView>
  </sheetViews>
  <sheetFormatPr defaultRowHeight="14.25" x14ac:dyDescent="0.45"/>
  <cols>
    <col min="1" max="1" width="17.86328125" customWidth="1"/>
  </cols>
  <sheetData>
    <row r="1" spans="1:2" x14ac:dyDescent="0.45">
      <c r="A1" s="5" t="s">
        <v>371</v>
      </c>
    </row>
    <row r="2" spans="1:2" x14ac:dyDescent="0.45">
      <c r="A2" s="1" t="s">
        <v>298</v>
      </c>
    </row>
    <row r="3" spans="1:2" x14ac:dyDescent="0.45">
      <c r="A3" s="13" t="s">
        <v>323</v>
      </c>
    </row>
    <row r="4" spans="1:2" x14ac:dyDescent="0.45">
      <c r="A4" s="13" t="s">
        <v>395</v>
      </c>
    </row>
    <row r="5" spans="1:2" x14ac:dyDescent="0.45">
      <c r="A5" s="3" t="s">
        <v>396</v>
      </c>
    </row>
    <row r="7" spans="1:2" x14ac:dyDescent="0.45">
      <c r="A7" s="17" t="s">
        <v>350</v>
      </c>
    </row>
    <row r="8" spans="1:2" x14ac:dyDescent="0.45">
      <c r="A8" t="s">
        <v>345</v>
      </c>
      <c r="B8" s="12">
        <v>13</v>
      </c>
    </row>
    <row r="9" spans="1:2" x14ac:dyDescent="0.45">
      <c r="A9" t="s">
        <v>346</v>
      </c>
      <c r="B9" s="4">
        <f>+B10-6</f>
        <v>-5</v>
      </c>
    </row>
    <row r="10" spans="1:2" x14ac:dyDescent="0.45">
      <c r="A10" t="s">
        <v>347</v>
      </c>
      <c r="B10" s="4">
        <f>+B11-1</f>
        <v>1</v>
      </c>
    </row>
    <row r="11" spans="1:2" x14ac:dyDescent="0.45">
      <c r="A11" t="s">
        <v>208</v>
      </c>
      <c r="B11" s="4">
        <f>+B8-11</f>
        <v>2</v>
      </c>
    </row>
    <row r="13" spans="1:2" x14ac:dyDescent="0.45">
      <c r="A13" s="2" t="s">
        <v>358</v>
      </c>
    </row>
    <row r="14" spans="1:2" x14ac:dyDescent="0.45">
      <c r="A14" t="s">
        <v>41</v>
      </c>
      <c r="B14" t="s">
        <v>42</v>
      </c>
    </row>
    <row r="15" spans="1:2" x14ac:dyDescent="0.45">
      <c r="B15" t="s">
        <v>216</v>
      </c>
    </row>
    <row r="16" spans="1:2" x14ac:dyDescent="0.45">
      <c r="B16" t="s">
        <v>44</v>
      </c>
    </row>
    <row r="17" spans="1:2" x14ac:dyDescent="0.45">
      <c r="A17" t="s">
        <v>45</v>
      </c>
      <c r="B17" t="s">
        <v>46</v>
      </c>
    </row>
    <row r="18" spans="1:2" x14ac:dyDescent="0.45">
      <c r="A18" t="s">
        <v>47</v>
      </c>
      <c r="B18" t="s">
        <v>230</v>
      </c>
    </row>
    <row r="19" spans="1:2" x14ac:dyDescent="0.45">
      <c r="A19" t="s">
        <v>49</v>
      </c>
      <c r="B19" t="s">
        <v>50</v>
      </c>
    </row>
    <row r="20" spans="1:2" x14ac:dyDescent="0.45">
      <c r="A20" t="s">
        <v>51</v>
      </c>
      <c r="B20" t="s">
        <v>231</v>
      </c>
    </row>
    <row r="21" spans="1:2" x14ac:dyDescent="0.45">
      <c r="B21" t="s">
        <v>233</v>
      </c>
    </row>
    <row r="22" spans="1:2" x14ac:dyDescent="0.45">
      <c r="A22" t="s">
        <v>55</v>
      </c>
      <c r="B22" t="s">
        <v>56</v>
      </c>
    </row>
    <row r="23" spans="1:2" x14ac:dyDescent="0.45">
      <c r="A23" t="s">
        <v>57</v>
      </c>
      <c r="B23" t="s">
        <v>58</v>
      </c>
    </row>
    <row r="24" spans="1:2" x14ac:dyDescent="0.45">
      <c r="B24" t="s">
        <v>59</v>
      </c>
    </row>
    <row r="25" spans="1:2" x14ac:dyDescent="0.45">
      <c r="A25" t="s">
        <v>60</v>
      </c>
      <c r="B25" t="s">
        <v>232</v>
      </c>
    </row>
    <row r="27" spans="1:2" x14ac:dyDescent="0.45">
      <c r="A27" s="2" t="s">
        <v>370</v>
      </c>
    </row>
    <row r="28" spans="1:2" x14ac:dyDescent="0.45">
      <c r="A28" t="s">
        <v>64</v>
      </c>
      <c r="B28" t="s">
        <v>63</v>
      </c>
    </row>
    <row r="29" spans="1:2" x14ac:dyDescent="0.45">
      <c r="A29" t="s">
        <v>65</v>
      </c>
      <c r="B29" t="s">
        <v>66</v>
      </c>
    </row>
    <row r="30" spans="1:2" x14ac:dyDescent="0.45">
      <c r="A30" t="s">
        <v>41</v>
      </c>
      <c r="B30" t="s">
        <v>42</v>
      </c>
    </row>
    <row r="31" spans="1:2" x14ac:dyDescent="0.45">
      <c r="B31" t="s">
        <v>44</v>
      </c>
    </row>
    <row r="32" spans="1:2" x14ac:dyDescent="0.45">
      <c r="A32" t="s">
        <v>55</v>
      </c>
      <c r="B32" t="s">
        <v>67</v>
      </c>
    </row>
    <row r="33" spans="1:2" x14ac:dyDescent="0.45">
      <c r="B33" t="s">
        <v>68</v>
      </c>
    </row>
    <row r="34" spans="1:2" x14ac:dyDescent="0.45">
      <c r="A34" t="s">
        <v>57</v>
      </c>
      <c r="B34" t="s">
        <v>69</v>
      </c>
    </row>
    <row r="35" spans="1:2" x14ac:dyDescent="0.45">
      <c r="B35" t="s">
        <v>70</v>
      </c>
    </row>
    <row r="36" spans="1:2" x14ac:dyDescent="0.45">
      <c r="A36" t="s">
        <v>60</v>
      </c>
      <c r="B36" t="s">
        <v>234</v>
      </c>
    </row>
    <row r="37" spans="1:2" x14ac:dyDescent="0.45">
      <c r="A37" t="s">
        <v>71</v>
      </c>
      <c r="B37" t="s">
        <v>235</v>
      </c>
    </row>
  </sheetData>
  <sheetProtection algorithmName="SHA-512" hashValue="lxyuvEmNuG4UWj3nEQpaq/ARgy9fXa9wVtLtQFw1L86kiY2wfGX8F83siNIhHRv6pJKyVvCUTh54b0wgZEQo4Q==" saltValue="7MCQ5gBXSkq1AWZotsljZw==" spinCount="100000" sheet="1" objects="1" scenarios="1"/>
  <protectedRanges>
    <protectedRange sqref="B8" name="Range1"/>
  </protectedRanges>
  <customSheetViews>
    <customSheetView guid="{4CCE1264-17FB-45CE-9D02-E9D9CA04831E}">
      <pane ySplit="4" topLeftCell="A5" activePane="bottomLeft" state="frozen"/>
      <selection pane="bottomLeft" activeCell="H11" sqref="H11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pane ySplit="12" topLeftCell="A13" activePane="bottomLeft" state="frozen"/>
      <selection pane="bottomLeft" activeCell="B9" sqref="B9"/>
    </sheetView>
  </sheetViews>
  <sheetFormatPr defaultRowHeight="14.25" x14ac:dyDescent="0.45"/>
  <cols>
    <col min="1" max="1" width="18.86328125" customWidth="1"/>
    <col min="6" max="6" width="15.1328125" customWidth="1"/>
    <col min="7" max="7" width="16" customWidth="1"/>
    <col min="8" max="8" width="12.06640625" customWidth="1"/>
  </cols>
  <sheetData>
    <row r="1" spans="1:10" x14ac:dyDescent="0.45">
      <c r="A1" s="2" t="s">
        <v>374</v>
      </c>
      <c r="F1" s="2" t="s">
        <v>75</v>
      </c>
      <c r="G1" t="s">
        <v>24</v>
      </c>
    </row>
    <row r="2" spans="1:10" x14ac:dyDescent="0.45">
      <c r="A2" s="1" t="s">
        <v>372</v>
      </c>
      <c r="F2" t="s">
        <v>174</v>
      </c>
      <c r="G2" t="s">
        <v>140</v>
      </c>
    </row>
    <row r="3" spans="1:10" x14ac:dyDescent="0.45">
      <c r="A3" s="13" t="s">
        <v>334</v>
      </c>
      <c r="F3" t="s">
        <v>21</v>
      </c>
      <c r="G3" t="s">
        <v>25</v>
      </c>
    </row>
    <row r="4" spans="1:10" x14ac:dyDescent="0.45">
      <c r="A4" s="13" t="s">
        <v>281</v>
      </c>
      <c r="F4" t="s">
        <v>175</v>
      </c>
      <c r="G4" t="s">
        <v>177</v>
      </c>
    </row>
    <row r="5" spans="1:10" x14ac:dyDescent="0.45">
      <c r="A5" s="13" t="s">
        <v>335</v>
      </c>
      <c r="F5" t="s">
        <v>22</v>
      </c>
      <c r="G5" t="s">
        <v>26</v>
      </c>
    </row>
    <row r="6" spans="1:10" x14ac:dyDescent="0.45">
      <c r="A6" s="13" t="s">
        <v>336</v>
      </c>
      <c r="F6" t="s">
        <v>23</v>
      </c>
    </row>
    <row r="7" spans="1:10" x14ac:dyDescent="0.45">
      <c r="F7" t="s">
        <v>176</v>
      </c>
    </row>
    <row r="8" spans="1:10" x14ac:dyDescent="0.45">
      <c r="A8" s="17" t="s">
        <v>373</v>
      </c>
    </row>
    <row r="9" spans="1:10" x14ac:dyDescent="0.45">
      <c r="A9" t="s">
        <v>345</v>
      </c>
      <c r="B9" s="18">
        <v>19</v>
      </c>
    </row>
    <row r="10" spans="1:10" x14ac:dyDescent="0.45">
      <c r="A10" t="s">
        <v>346</v>
      </c>
      <c r="B10" s="19">
        <f>+B11-6</f>
        <v>1</v>
      </c>
    </row>
    <row r="11" spans="1:10" x14ac:dyDescent="0.45">
      <c r="A11" t="s">
        <v>347</v>
      </c>
      <c r="B11" s="19">
        <f>+B12-1</f>
        <v>7</v>
      </c>
    </row>
    <row r="12" spans="1:10" x14ac:dyDescent="0.45">
      <c r="A12" t="s">
        <v>208</v>
      </c>
      <c r="B12" s="19">
        <f>+B9-11</f>
        <v>8</v>
      </c>
    </row>
    <row r="14" spans="1:10" x14ac:dyDescent="0.45">
      <c r="A14" s="2" t="s">
        <v>366</v>
      </c>
      <c r="G14" s="7"/>
      <c r="H14" s="8"/>
      <c r="I14" s="8"/>
      <c r="J14" s="8"/>
    </row>
    <row r="15" spans="1:10" x14ac:dyDescent="0.45">
      <c r="A15" t="s">
        <v>41</v>
      </c>
      <c r="B15" t="s">
        <v>42</v>
      </c>
      <c r="G15" s="8"/>
      <c r="H15" s="8"/>
      <c r="I15" s="8"/>
      <c r="J15" s="8"/>
    </row>
    <row r="16" spans="1:10" x14ac:dyDescent="0.45">
      <c r="B16" t="s">
        <v>81</v>
      </c>
      <c r="G16" s="8"/>
      <c r="H16" s="8"/>
      <c r="I16" s="8"/>
      <c r="J16" s="8"/>
    </row>
    <row r="17" spans="1:10" x14ac:dyDescent="0.45">
      <c r="B17" t="s">
        <v>44</v>
      </c>
      <c r="G17" s="8"/>
      <c r="H17" s="8"/>
      <c r="I17" s="8"/>
      <c r="J17" s="8"/>
    </row>
    <row r="18" spans="1:10" x14ac:dyDescent="0.45">
      <c r="A18" t="s">
        <v>45</v>
      </c>
      <c r="B18" t="s">
        <v>46</v>
      </c>
      <c r="G18" s="8"/>
      <c r="H18" s="8"/>
      <c r="I18" s="8"/>
      <c r="J18" s="8"/>
    </row>
    <row r="19" spans="1:10" x14ac:dyDescent="0.45">
      <c r="A19" t="s">
        <v>47</v>
      </c>
      <c r="B19" t="s">
        <v>82</v>
      </c>
      <c r="G19" s="8"/>
      <c r="H19" s="8"/>
      <c r="I19" s="8"/>
      <c r="J19" s="8"/>
    </row>
    <row r="20" spans="1:10" x14ac:dyDescent="0.45">
      <c r="A20" t="s">
        <v>49</v>
      </c>
      <c r="B20" t="s">
        <v>50</v>
      </c>
      <c r="G20" s="8"/>
      <c r="H20" s="8"/>
      <c r="I20" s="8"/>
      <c r="J20" s="8"/>
    </row>
    <row r="21" spans="1:10" x14ac:dyDescent="0.45">
      <c r="A21" t="s">
        <v>51</v>
      </c>
      <c r="B21" t="s">
        <v>52</v>
      </c>
      <c r="G21" s="8"/>
      <c r="H21" s="8"/>
      <c r="I21" s="8"/>
      <c r="J21" s="8"/>
    </row>
    <row r="22" spans="1:10" x14ac:dyDescent="0.45">
      <c r="B22" t="s">
        <v>83</v>
      </c>
      <c r="G22" s="8"/>
      <c r="H22" s="8"/>
      <c r="I22" s="8"/>
      <c r="J22" s="8"/>
    </row>
    <row r="23" spans="1:10" x14ac:dyDescent="0.45">
      <c r="B23" t="s">
        <v>91</v>
      </c>
      <c r="G23" s="8"/>
      <c r="H23" s="8"/>
      <c r="I23" s="8"/>
      <c r="J23" s="8"/>
    </row>
    <row r="24" spans="1:10" x14ac:dyDescent="0.45">
      <c r="A24" t="s">
        <v>55</v>
      </c>
      <c r="B24" t="s">
        <v>92</v>
      </c>
      <c r="G24" s="8"/>
      <c r="H24" s="8"/>
      <c r="I24" s="8"/>
      <c r="J24" s="8"/>
    </row>
    <row r="25" spans="1:10" x14ac:dyDescent="0.45">
      <c r="A25" t="s">
        <v>57</v>
      </c>
      <c r="B25" t="s">
        <v>58</v>
      </c>
      <c r="G25" s="8"/>
      <c r="H25" s="8"/>
      <c r="I25" s="8"/>
      <c r="J25" s="8"/>
    </row>
    <row r="26" spans="1:10" x14ac:dyDescent="0.45">
      <c r="B26" t="s">
        <v>59</v>
      </c>
      <c r="G26" s="8"/>
      <c r="H26" s="8"/>
      <c r="I26" s="8"/>
      <c r="J26" s="8"/>
    </row>
    <row r="27" spans="1:10" x14ac:dyDescent="0.45">
      <c r="A27" t="s">
        <v>60</v>
      </c>
      <c r="B27" t="s">
        <v>61</v>
      </c>
      <c r="G27" s="8"/>
      <c r="H27" s="8"/>
      <c r="I27" s="8"/>
      <c r="J27" s="8"/>
    </row>
    <row r="28" spans="1:10" x14ac:dyDescent="0.45">
      <c r="G28" s="8"/>
      <c r="H28" s="8"/>
      <c r="I28" s="8"/>
      <c r="J28" s="8"/>
    </row>
    <row r="29" spans="1:10" x14ac:dyDescent="0.45">
      <c r="A29" s="2" t="s">
        <v>375</v>
      </c>
      <c r="G29" s="7"/>
      <c r="H29" s="8"/>
      <c r="I29" s="8"/>
      <c r="J29" s="8"/>
    </row>
    <row r="30" spans="1:10" x14ac:dyDescent="0.45">
      <c r="A30" t="s">
        <v>62</v>
      </c>
      <c r="B30" t="s">
        <v>63</v>
      </c>
      <c r="G30" s="8"/>
      <c r="H30" s="8"/>
      <c r="I30" s="8"/>
      <c r="J30" s="8"/>
    </row>
    <row r="31" spans="1:10" x14ac:dyDescent="0.45">
      <c r="A31" t="s">
        <v>65</v>
      </c>
      <c r="B31" t="s">
        <v>66</v>
      </c>
      <c r="G31" s="8"/>
      <c r="H31" s="8"/>
      <c r="I31" s="8"/>
      <c r="J31" s="8"/>
    </row>
    <row r="32" spans="1:10" x14ac:dyDescent="0.45">
      <c r="A32" t="s">
        <v>41</v>
      </c>
      <c r="B32" t="s">
        <v>93</v>
      </c>
      <c r="G32" s="8"/>
      <c r="H32" s="8"/>
      <c r="I32" s="8"/>
      <c r="J32" s="8"/>
    </row>
    <row r="33" spans="1:10" x14ac:dyDescent="0.45">
      <c r="B33" t="s">
        <v>44</v>
      </c>
      <c r="G33" s="8"/>
      <c r="H33" s="8"/>
      <c r="I33" s="8"/>
      <c r="J33" s="8"/>
    </row>
    <row r="34" spans="1:10" x14ac:dyDescent="0.45">
      <c r="A34" t="s">
        <v>45</v>
      </c>
      <c r="B34" t="s">
        <v>248</v>
      </c>
      <c r="G34" s="8"/>
      <c r="H34" s="8"/>
      <c r="I34" s="8"/>
      <c r="J34" s="8"/>
    </row>
    <row r="35" spans="1:10" x14ac:dyDescent="0.45">
      <c r="B35" t="s">
        <v>243</v>
      </c>
      <c r="G35" s="8"/>
      <c r="H35" s="8"/>
      <c r="I35" s="8"/>
      <c r="J35" s="8"/>
    </row>
    <row r="36" spans="1:10" x14ac:dyDescent="0.45">
      <c r="B36" s="3" t="s">
        <v>249</v>
      </c>
      <c r="G36" s="8"/>
      <c r="H36" s="8"/>
      <c r="I36" s="8"/>
      <c r="J36" s="8"/>
    </row>
    <row r="37" spans="1:10" x14ac:dyDescent="0.45">
      <c r="A37" t="s">
        <v>55</v>
      </c>
      <c r="B37" t="s">
        <v>94</v>
      </c>
      <c r="G37" s="8"/>
      <c r="H37" s="8"/>
      <c r="I37" s="8"/>
      <c r="J37" s="8"/>
    </row>
    <row r="38" spans="1:10" x14ac:dyDescent="0.45">
      <c r="B38" t="s">
        <v>68</v>
      </c>
      <c r="G38" s="8"/>
      <c r="H38" s="14"/>
      <c r="I38" s="8"/>
      <c r="J38" s="8"/>
    </row>
    <row r="39" spans="1:10" x14ac:dyDescent="0.45">
      <c r="A39" t="s">
        <v>57</v>
      </c>
      <c r="B39" t="s">
        <v>95</v>
      </c>
      <c r="G39" s="8"/>
      <c r="H39" s="8"/>
      <c r="I39" s="8"/>
      <c r="J39" s="8"/>
    </row>
    <row r="40" spans="1:10" x14ac:dyDescent="0.45">
      <c r="B40" t="s">
        <v>96</v>
      </c>
      <c r="G40" s="8"/>
      <c r="H40" s="8"/>
      <c r="I40" s="8"/>
      <c r="J40" s="8"/>
    </row>
    <row r="41" spans="1:10" x14ac:dyDescent="0.45">
      <c r="B41" s="1" t="s">
        <v>97</v>
      </c>
      <c r="G41" s="8"/>
      <c r="H41" s="15"/>
      <c r="I41" s="16"/>
      <c r="J41" s="8"/>
    </row>
    <row r="42" spans="1:10" x14ac:dyDescent="0.45">
      <c r="A42" t="s">
        <v>60</v>
      </c>
      <c r="B42" t="s">
        <v>72</v>
      </c>
      <c r="G42" s="8"/>
      <c r="H42" s="8"/>
      <c r="I42" s="16"/>
      <c r="J42" s="8"/>
    </row>
    <row r="43" spans="1:10" x14ac:dyDescent="0.45">
      <c r="A43" t="s">
        <v>71</v>
      </c>
      <c r="B43" t="s">
        <v>72</v>
      </c>
      <c r="G43" s="8"/>
      <c r="H43" s="8"/>
      <c r="I43" s="8"/>
      <c r="J43" s="8"/>
    </row>
    <row r="44" spans="1:10" x14ac:dyDescent="0.45">
      <c r="C44" s="13"/>
      <c r="G44" s="8"/>
      <c r="H44" s="8"/>
      <c r="I44" s="8"/>
      <c r="J44" s="8"/>
    </row>
  </sheetData>
  <sheetProtection algorithmName="SHA-512" hashValue="YGFhL3juT0ztJbq1jkvz/BZyxpPqMaNErBQMLGrzRcyQ5Zzy9FwX7fv4husiGlqZLDqVjEhlfekQNQpcOywnig==" saltValue="lut8LTDDGvYPxWUrmrxOrQ==" spinCount="100000" sheet="1" objects="1" scenarios="1"/>
  <protectedRanges>
    <protectedRange sqref="B9" name="Range1"/>
  </protectedRanges>
  <customSheetViews>
    <customSheetView guid="{4CCE1264-17FB-45CE-9D02-E9D9CA04831E}">
      <pane ySplit="6" topLeftCell="A7" activePane="bottomLeft" state="frozen"/>
      <selection pane="bottomLeft" activeCell="K30" sqref="K30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pane ySplit="12" topLeftCell="A13" activePane="bottomLeft" state="frozen"/>
      <selection pane="bottomLeft" activeCell="B8" sqref="B8"/>
    </sheetView>
  </sheetViews>
  <sheetFormatPr defaultRowHeight="14.25" x14ac:dyDescent="0.45"/>
  <cols>
    <col min="1" max="1" width="17.46484375" customWidth="1"/>
    <col min="8" max="8" width="13.19921875" customWidth="1"/>
  </cols>
  <sheetData>
    <row r="1" spans="1:9" x14ac:dyDescent="0.45">
      <c r="A1" s="2" t="s">
        <v>98</v>
      </c>
      <c r="F1" s="1"/>
    </row>
    <row r="2" spans="1:9" x14ac:dyDescent="0.45">
      <c r="A2" s="1" t="s">
        <v>373</v>
      </c>
      <c r="F2" s="1"/>
    </row>
    <row r="3" spans="1:9" x14ac:dyDescent="0.45">
      <c r="A3" s="13" t="s">
        <v>264</v>
      </c>
      <c r="F3" s="13"/>
    </row>
    <row r="4" spans="1:9" x14ac:dyDescent="0.45">
      <c r="A4" s="13" t="s">
        <v>329</v>
      </c>
      <c r="F4" s="13"/>
    </row>
    <row r="5" spans="1:9" x14ac:dyDescent="0.45">
      <c r="A5" s="13" t="s">
        <v>316</v>
      </c>
    </row>
    <row r="7" spans="1:9" x14ac:dyDescent="0.45">
      <c r="A7" s="17" t="s">
        <v>373</v>
      </c>
      <c r="E7" s="17" t="s">
        <v>355</v>
      </c>
    </row>
    <row r="8" spans="1:9" x14ac:dyDescent="0.45">
      <c r="A8" t="s">
        <v>345</v>
      </c>
      <c r="B8" s="18">
        <v>25</v>
      </c>
      <c r="E8" t="s">
        <v>345</v>
      </c>
      <c r="G8" s="18">
        <v>25</v>
      </c>
    </row>
    <row r="9" spans="1:9" x14ac:dyDescent="0.45">
      <c r="A9" t="s">
        <v>346</v>
      </c>
      <c r="B9" s="19">
        <f>+B10-7</f>
        <v>7</v>
      </c>
      <c r="E9" t="s">
        <v>346</v>
      </c>
      <c r="G9" s="19">
        <f>+G10-7</f>
        <v>10</v>
      </c>
    </row>
    <row r="10" spans="1:9" x14ac:dyDescent="0.45">
      <c r="A10" t="s">
        <v>347</v>
      </c>
      <c r="B10" s="19">
        <f>+B11-1</f>
        <v>14</v>
      </c>
      <c r="E10" t="s">
        <v>347</v>
      </c>
      <c r="G10" s="19">
        <f>+G11-1</f>
        <v>17</v>
      </c>
    </row>
    <row r="11" spans="1:9" x14ac:dyDescent="0.45">
      <c r="A11" t="s">
        <v>208</v>
      </c>
      <c r="B11" s="19">
        <f>+B8-10</f>
        <v>15</v>
      </c>
      <c r="E11" t="s">
        <v>208</v>
      </c>
      <c r="G11" s="19">
        <f>+G8-7</f>
        <v>18</v>
      </c>
    </row>
    <row r="12" spans="1:9" x14ac:dyDescent="0.45">
      <c r="E12" s="3" t="s">
        <v>356</v>
      </c>
    </row>
    <row r="13" spans="1:9" x14ac:dyDescent="0.45">
      <c r="E13" s="3"/>
    </row>
    <row r="14" spans="1:9" x14ac:dyDescent="0.45">
      <c r="A14" s="2" t="s">
        <v>366</v>
      </c>
      <c r="H14" s="7"/>
      <c r="I14" s="8"/>
    </row>
    <row r="15" spans="1:9" x14ac:dyDescent="0.45">
      <c r="A15" t="s">
        <v>41</v>
      </c>
      <c r="B15" t="s">
        <v>42</v>
      </c>
      <c r="H15" s="8"/>
      <c r="I15" s="8"/>
    </row>
    <row r="16" spans="1:9" x14ac:dyDescent="0.45">
      <c r="B16" t="s">
        <v>99</v>
      </c>
      <c r="H16" s="8"/>
      <c r="I16" s="8"/>
    </row>
    <row r="17" spans="1:9" x14ac:dyDescent="0.45">
      <c r="B17" t="s">
        <v>100</v>
      </c>
      <c r="H17" s="8"/>
      <c r="I17" s="8"/>
    </row>
    <row r="18" spans="1:9" x14ac:dyDescent="0.45">
      <c r="A18" t="s">
        <v>45</v>
      </c>
      <c r="B18" t="s">
        <v>46</v>
      </c>
      <c r="H18" s="8"/>
      <c r="I18" s="8"/>
    </row>
    <row r="19" spans="1:9" x14ac:dyDescent="0.45">
      <c r="A19" t="s">
        <v>47</v>
      </c>
      <c r="B19" t="s">
        <v>101</v>
      </c>
      <c r="H19" s="8"/>
      <c r="I19" s="8"/>
    </row>
    <row r="20" spans="1:9" x14ac:dyDescent="0.45">
      <c r="A20" t="s">
        <v>49</v>
      </c>
      <c r="B20" t="s">
        <v>50</v>
      </c>
      <c r="H20" s="8"/>
      <c r="I20" s="8"/>
    </row>
    <row r="21" spans="1:9" x14ac:dyDescent="0.45">
      <c r="A21" t="s">
        <v>51</v>
      </c>
      <c r="B21" t="s">
        <v>102</v>
      </c>
      <c r="H21" s="8"/>
      <c r="I21" s="8"/>
    </row>
    <row r="22" spans="1:9" x14ac:dyDescent="0.45">
      <c r="B22" t="s">
        <v>254</v>
      </c>
      <c r="H22" s="8"/>
      <c r="I22" s="8"/>
    </row>
    <row r="23" spans="1:9" x14ac:dyDescent="0.45">
      <c r="B23" t="s">
        <v>253</v>
      </c>
      <c r="H23" s="8"/>
      <c r="I23" s="8"/>
    </row>
    <row r="24" spans="1:9" x14ac:dyDescent="0.45">
      <c r="A24" t="s">
        <v>55</v>
      </c>
      <c r="B24" t="s">
        <v>103</v>
      </c>
      <c r="H24" s="8"/>
      <c r="I24" s="8"/>
    </row>
    <row r="25" spans="1:9" x14ac:dyDescent="0.45">
      <c r="A25" t="s">
        <v>57</v>
      </c>
      <c r="B25" t="s">
        <v>104</v>
      </c>
      <c r="H25" s="8"/>
      <c r="I25" s="8"/>
    </row>
    <row r="26" spans="1:9" x14ac:dyDescent="0.45">
      <c r="B26" t="s">
        <v>59</v>
      </c>
      <c r="H26" s="8"/>
      <c r="I26" s="8"/>
    </row>
    <row r="27" spans="1:9" x14ac:dyDescent="0.45">
      <c r="A27" t="s">
        <v>60</v>
      </c>
      <c r="B27" t="s">
        <v>105</v>
      </c>
      <c r="H27" s="8"/>
      <c r="I27" s="8"/>
    </row>
    <row r="28" spans="1:9" x14ac:dyDescent="0.45">
      <c r="B28" t="s">
        <v>106</v>
      </c>
      <c r="H28" s="8"/>
      <c r="I28" s="8"/>
    </row>
    <row r="29" spans="1:9" x14ac:dyDescent="0.45">
      <c r="H29" s="8"/>
      <c r="I29" s="8"/>
    </row>
    <row r="30" spans="1:9" x14ac:dyDescent="0.45">
      <c r="A30" s="2" t="s">
        <v>376</v>
      </c>
      <c r="H30" s="14"/>
      <c r="I30" s="8"/>
    </row>
    <row r="31" spans="1:9" x14ac:dyDescent="0.45">
      <c r="A31" t="s">
        <v>62</v>
      </c>
      <c r="B31" t="s">
        <v>63</v>
      </c>
      <c r="H31" s="8"/>
      <c r="I31" s="8"/>
    </row>
    <row r="32" spans="1:9" x14ac:dyDescent="0.45">
      <c r="A32" t="s">
        <v>65</v>
      </c>
      <c r="B32" t="s">
        <v>66</v>
      </c>
      <c r="H32" s="8"/>
      <c r="I32" s="8"/>
    </row>
    <row r="33" spans="1:9" x14ac:dyDescent="0.45">
      <c r="A33" t="s">
        <v>41</v>
      </c>
      <c r="B33" t="s">
        <v>109</v>
      </c>
      <c r="H33" s="8"/>
      <c r="I33" s="8"/>
    </row>
    <row r="34" spans="1:9" x14ac:dyDescent="0.45">
      <c r="B34" t="s">
        <v>100</v>
      </c>
      <c r="H34" s="8"/>
      <c r="I34" s="8"/>
    </row>
    <row r="35" spans="1:9" x14ac:dyDescent="0.45">
      <c r="A35" t="s">
        <v>55</v>
      </c>
      <c r="B35" t="s">
        <v>110</v>
      </c>
      <c r="H35" s="8"/>
      <c r="I35" s="8"/>
    </row>
    <row r="36" spans="1:9" x14ac:dyDescent="0.45">
      <c r="B36" t="s">
        <v>68</v>
      </c>
      <c r="H36" s="8"/>
      <c r="I36" s="8"/>
    </row>
    <row r="37" spans="1:9" x14ac:dyDescent="0.45">
      <c r="A37" t="s">
        <v>57</v>
      </c>
      <c r="B37" t="s">
        <v>69</v>
      </c>
      <c r="H37" s="8"/>
      <c r="I37" s="8"/>
    </row>
    <row r="38" spans="1:9" x14ac:dyDescent="0.45">
      <c r="B38" t="s">
        <v>70</v>
      </c>
      <c r="H38" s="8"/>
      <c r="I38" s="8"/>
    </row>
    <row r="39" spans="1:9" x14ac:dyDescent="0.45">
      <c r="A39" t="s">
        <v>60</v>
      </c>
      <c r="B39" t="s">
        <v>111</v>
      </c>
      <c r="H39" s="8"/>
      <c r="I39" s="8"/>
    </row>
    <row r="40" spans="1:9" x14ac:dyDescent="0.45">
      <c r="B40" t="s">
        <v>252</v>
      </c>
      <c r="H40" s="8"/>
      <c r="I40" s="8"/>
    </row>
    <row r="41" spans="1:9" x14ac:dyDescent="0.45">
      <c r="B41" t="s">
        <v>251</v>
      </c>
      <c r="H41" s="8"/>
      <c r="I41" s="8"/>
    </row>
    <row r="42" spans="1:9" x14ac:dyDescent="0.45">
      <c r="A42" t="s">
        <v>71</v>
      </c>
      <c r="B42" t="s">
        <v>89</v>
      </c>
      <c r="H42" s="8"/>
      <c r="I42" s="8"/>
    </row>
    <row r="43" spans="1:9" x14ac:dyDescent="0.45">
      <c r="B43" t="s">
        <v>112</v>
      </c>
      <c r="H43" s="8"/>
      <c r="I43" s="8"/>
    </row>
    <row r="44" spans="1:9" x14ac:dyDescent="0.45">
      <c r="H44" s="8"/>
      <c r="I44" s="8"/>
    </row>
    <row r="45" spans="1:9" x14ac:dyDescent="0.45">
      <c r="H45" s="8"/>
      <c r="I45" s="8"/>
    </row>
  </sheetData>
  <sheetProtection algorithmName="SHA-512" hashValue="TYueTJokk2AEAYc7/lSGgvrZlJ/XY+MJfUpa1+240tISaKiVrft2XhWOzlicMosI5X9o3tq55sw13x1tUj7/OA==" saltValue="aneEGj68QMhxYjYthRx6Dw==" spinCount="100000" sheet="1" objects="1" scenarios="1"/>
  <protectedRanges>
    <protectedRange sqref="G8" name="Range2"/>
    <protectedRange sqref="B8" name="Range1"/>
  </protectedRanges>
  <customSheetViews>
    <customSheetView guid="{4CCE1264-17FB-45CE-9D02-E9D9CA04831E}">
      <pane ySplit="6" topLeftCell="A7" activePane="bottomLeft" state="frozen"/>
      <selection pane="bottomLeft" activeCell="B42" sqref="B4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pane ySplit="11" topLeftCell="A12" activePane="bottomLeft" state="frozen"/>
      <selection pane="bottomLeft" activeCell="A12" sqref="A12"/>
    </sheetView>
  </sheetViews>
  <sheetFormatPr defaultRowHeight="14.25" x14ac:dyDescent="0.45"/>
  <cols>
    <col min="1" max="1" width="17.1328125" customWidth="1"/>
    <col min="4" max="4" width="18" customWidth="1"/>
    <col min="6" max="6" width="11.796875" customWidth="1"/>
    <col min="7" max="7" width="15.06640625" customWidth="1"/>
    <col min="14" max="14" width="15.3984375" customWidth="1"/>
  </cols>
  <sheetData>
    <row r="1" spans="1:16" x14ac:dyDescent="0.45">
      <c r="A1" s="1" t="s">
        <v>255</v>
      </c>
      <c r="E1" s="2" t="s">
        <v>113</v>
      </c>
    </row>
    <row r="2" spans="1:16" x14ac:dyDescent="0.45">
      <c r="A2" s="1" t="s">
        <v>280</v>
      </c>
      <c r="E2" t="s">
        <v>185</v>
      </c>
      <c r="F2" t="s">
        <v>184</v>
      </c>
    </row>
    <row r="3" spans="1:16" x14ac:dyDescent="0.45">
      <c r="A3" s="13" t="s">
        <v>323</v>
      </c>
      <c r="E3" t="s">
        <v>10</v>
      </c>
      <c r="F3" t="s">
        <v>6</v>
      </c>
    </row>
    <row r="4" spans="1:16" x14ac:dyDescent="0.45">
      <c r="A4" s="13" t="s">
        <v>395</v>
      </c>
    </row>
    <row r="5" spans="1:16" x14ac:dyDescent="0.45">
      <c r="A5" s="3" t="s">
        <v>397</v>
      </c>
    </row>
    <row r="6" spans="1:16" x14ac:dyDescent="0.45">
      <c r="A6" s="3"/>
    </row>
    <row r="7" spans="1:16" x14ac:dyDescent="0.45">
      <c r="A7" s="17" t="s">
        <v>373</v>
      </c>
    </row>
    <row r="8" spans="1:16" x14ac:dyDescent="0.45">
      <c r="A8" t="s">
        <v>345</v>
      </c>
      <c r="B8" s="18">
        <v>24</v>
      </c>
    </row>
    <row r="9" spans="1:16" x14ac:dyDescent="0.45">
      <c r="A9" t="s">
        <v>346</v>
      </c>
      <c r="B9" s="19">
        <f>+B10-5</f>
        <v>7</v>
      </c>
    </row>
    <row r="10" spans="1:16" x14ac:dyDescent="0.45">
      <c r="A10" t="s">
        <v>347</v>
      </c>
      <c r="B10" s="19">
        <f>+B11-1</f>
        <v>12</v>
      </c>
    </row>
    <row r="11" spans="1:16" x14ac:dyDescent="0.45">
      <c r="A11" t="s">
        <v>208</v>
      </c>
      <c r="B11" s="19">
        <f>+B8-11</f>
        <v>13</v>
      </c>
    </row>
    <row r="13" spans="1:16" x14ac:dyDescent="0.45">
      <c r="A13" s="2" t="s">
        <v>40</v>
      </c>
      <c r="G13" s="7"/>
      <c r="H13" s="8"/>
      <c r="I13" s="8"/>
      <c r="J13" s="8"/>
      <c r="K13" s="8"/>
      <c r="N13" s="7"/>
      <c r="O13" s="8"/>
      <c r="P13" s="8"/>
    </row>
    <row r="14" spans="1:16" x14ac:dyDescent="0.45">
      <c r="A14" t="s">
        <v>41</v>
      </c>
      <c r="B14" t="s">
        <v>42</v>
      </c>
      <c r="G14" s="8"/>
      <c r="H14" s="8"/>
      <c r="I14" s="8"/>
      <c r="J14" s="8"/>
      <c r="K14" s="8"/>
      <c r="N14" s="8"/>
      <c r="O14" s="8"/>
      <c r="P14" s="8"/>
    </row>
    <row r="15" spans="1:16" x14ac:dyDescent="0.45">
      <c r="B15" t="s">
        <v>43</v>
      </c>
      <c r="G15" s="8"/>
      <c r="H15" s="8"/>
      <c r="I15" s="8"/>
      <c r="J15" s="8"/>
      <c r="K15" s="8"/>
      <c r="N15" s="8"/>
      <c r="O15" s="8"/>
      <c r="P15" s="8"/>
    </row>
    <row r="16" spans="1:16" x14ac:dyDescent="0.45">
      <c r="B16" t="s">
        <v>44</v>
      </c>
      <c r="G16" s="8"/>
      <c r="H16" s="8"/>
      <c r="I16" s="8"/>
      <c r="J16" s="8"/>
      <c r="K16" s="8"/>
      <c r="N16" s="8"/>
      <c r="O16" s="8"/>
      <c r="P16" s="8"/>
    </row>
    <row r="17" spans="1:16" x14ac:dyDescent="0.45">
      <c r="A17" t="s">
        <v>45</v>
      </c>
      <c r="B17" t="s">
        <v>46</v>
      </c>
      <c r="G17" s="8"/>
      <c r="H17" s="8"/>
      <c r="I17" s="8"/>
      <c r="J17" s="8"/>
      <c r="K17" s="8"/>
      <c r="N17" s="8"/>
      <c r="O17" s="8"/>
      <c r="P17" s="8"/>
    </row>
    <row r="18" spans="1:16" x14ac:dyDescent="0.45">
      <c r="A18" t="s">
        <v>47</v>
      </c>
      <c r="B18" t="s">
        <v>256</v>
      </c>
      <c r="G18" s="8"/>
      <c r="H18" s="8"/>
      <c r="I18" s="8"/>
      <c r="J18" s="8"/>
      <c r="K18" s="8"/>
      <c r="N18" s="8"/>
      <c r="O18" s="8"/>
      <c r="P18" s="8"/>
    </row>
    <row r="19" spans="1:16" x14ac:dyDescent="0.45">
      <c r="A19" t="s">
        <v>49</v>
      </c>
      <c r="B19" t="s">
        <v>50</v>
      </c>
      <c r="G19" s="8"/>
      <c r="H19" s="8"/>
      <c r="I19" s="8"/>
      <c r="J19" s="8"/>
      <c r="K19" s="8"/>
      <c r="N19" s="8"/>
      <c r="O19" s="8"/>
      <c r="P19" s="8"/>
    </row>
    <row r="20" spans="1:16" x14ac:dyDescent="0.45">
      <c r="A20" t="s">
        <v>51</v>
      </c>
      <c r="B20" t="s">
        <v>52</v>
      </c>
      <c r="G20" s="8"/>
      <c r="H20" s="8"/>
      <c r="I20" s="8"/>
      <c r="J20" s="8"/>
      <c r="K20" s="8"/>
      <c r="N20" s="8"/>
      <c r="O20" s="8"/>
      <c r="P20" s="8"/>
    </row>
    <row r="21" spans="1:16" x14ac:dyDescent="0.45">
      <c r="B21" t="s">
        <v>83</v>
      </c>
      <c r="G21" s="8"/>
      <c r="H21" s="8"/>
      <c r="I21" s="8"/>
      <c r="J21" s="8"/>
      <c r="K21" s="8"/>
      <c r="N21" s="8"/>
      <c r="O21" s="8"/>
      <c r="P21" s="8"/>
    </row>
    <row r="22" spans="1:16" x14ac:dyDescent="0.45">
      <c r="A22" t="s">
        <v>55</v>
      </c>
      <c r="B22" t="s">
        <v>84</v>
      </c>
      <c r="G22" s="8"/>
      <c r="H22" s="8"/>
      <c r="I22" s="8"/>
      <c r="J22" s="8"/>
      <c r="K22" s="8"/>
      <c r="N22" s="8"/>
      <c r="O22" s="8"/>
      <c r="P22" s="8"/>
    </row>
    <row r="23" spans="1:16" x14ac:dyDescent="0.45">
      <c r="A23" t="s">
        <v>57</v>
      </c>
      <c r="B23" t="s">
        <v>58</v>
      </c>
      <c r="G23" s="8"/>
      <c r="H23" s="8"/>
      <c r="I23" s="8"/>
      <c r="J23" s="8"/>
      <c r="K23" s="8"/>
      <c r="N23" s="8"/>
      <c r="O23" s="8"/>
      <c r="P23" s="8"/>
    </row>
    <row r="24" spans="1:16" x14ac:dyDescent="0.45">
      <c r="B24" t="s">
        <v>59</v>
      </c>
      <c r="G24" s="8"/>
      <c r="H24" s="8"/>
      <c r="I24" s="8"/>
      <c r="J24" s="8"/>
      <c r="K24" s="8"/>
      <c r="N24" s="8"/>
      <c r="O24" s="8"/>
      <c r="P24" s="8"/>
    </row>
    <row r="25" spans="1:16" x14ac:dyDescent="0.45">
      <c r="A25" t="s">
        <v>60</v>
      </c>
      <c r="B25" t="s">
        <v>257</v>
      </c>
      <c r="G25" s="8"/>
      <c r="H25" s="8"/>
      <c r="I25" s="8"/>
      <c r="J25" s="8"/>
      <c r="K25" s="8"/>
      <c r="N25" s="8"/>
      <c r="O25" s="8"/>
      <c r="P25" s="8"/>
    </row>
    <row r="26" spans="1:16" x14ac:dyDescent="0.45">
      <c r="G26" s="8"/>
      <c r="H26" s="8"/>
      <c r="I26" s="8"/>
      <c r="J26" s="8"/>
      <c r="K26" s="8"/>
      <c r="N26" s="8"/>
      <c r="O26" s="8"/>
      <c r="P26" s="8"/>
    </row>
    <row r="27" spans="1:16" x14ac:dyDescent="0.45">
      <c r="A27" s="2" t="s">
        <v>344</v>
      </c>
      <c r="G27" s="7"/>
      <c r="H27" s="8"/>
      <c r="I27" s="8"/>
      <c r="J27" s="8"/>
      <c r="K27" s="8"/>
      <c r="N27" s="7"/>
      <c r="O27" s="8"/>
      <c r="P27" s="8"/>
    </row>
    <row r="28" spans="1:16" x14ac:dyDescent="0.45">
      <c r="A28" t="s">
        <v>62</v>
      </c>
      <c r="B28" t="s">
        <v>63</v>
      </c>
      <c r="G28" s="8"/>
      <c r="H28" s="8"/>
      <c r="I28" s="8"/>
      <c r="J28" s="8"/>
      <c r="K28" s="8"/>
      <c r="N28" s="8"/>
      <c r="O28" s="8"/>
      <c r="P28" s="8"/>
    </row>
    <row r="29" spans="1:16" x14ac:dyDescent="0.45">
      <c r="A29" t="s">
        <v>65</v>
      </c>
      <c r="B29" t="s">
        <v>66</v>
      </c>
      <c r="G29" s="8"/>
      <c r="H29" s="8"/>
      <c r="I29" s="8"/>
      <c r="J29" s="8"/>
      <c r="K29" s="8"/>
      <c r="N29" s="8"/>
      <c r="O29" s="8"/>
      <c r="P29" s="8"/>
    </row>
    <row r="30" spans="1:16" x14ac:dyDescent="0.45">
      <c r="A30" t="s">
        <v>41</v>
      </c>
      <c r="B30" t="s">
        <v>42</v>
      </c>
      <c r="G30" s="8"/>
      <c r="H30" s="8"/>
      <c r="I30" s="8"/>
      <c r="J30" s="8"/>
      <c r="K30" s="8"/>
      <c r="N30" s="8"/>
      <c r="O30" s="8"/>
      <c r="P30" s="8"/>
    </row>
    <row r="31" spans="1:16" x14ac:dyDescent="0.45">
      <c r="B31" t="s">
        <v>44</v>
      </c>
      <c r="G31" s="8"/>
      <c r="H31" s="8"/>
      <c r="I31" s="8"/>
      <c r="J31" s="8"/>
      <c r="K31" s="8"/>
      <c r="N31" s="8"/>
      <c r="O31" s="8"/>
      <c r="P31" s="8"/>
    </row>
    <row r="32" spans="1:16" x14ac:dyDescent="0.45">
      <c r="A32" t="s">
        <v>55</v>
      </c>
      <c r="B32" t="s">
        <v>87</v>
      </c>
      <c r="G32" s="8"/>
      <c r="H32" s="8"/>
      <c r="I32" s="8"/>
      <c r="J32" s="8"/>
      <c r="K32" s="8"/>
      <c r="N32" s="8"/>
      <c r="O32" s="8"/>
      <c r="P32" s="8"/>
    </row>
    <row r="33" spans="1:16" x14ac:dyDescent="0.45">
      <c r="B33" t="s">
        <v>68</v>
      </c>
      <c r="G33" s="8"/>
      <c r="H33" s="8"/>
      <c r="I33" s="8"/>
      <c r="J33" s="8"/>
      <c r="K33" s="8"/>
      <c r="N33" s="8"/>
      <c r="O33" s="8"/>
      <c r="P33" s="8"/>
    </row>
    <row r="34" spans="1:16" x14ac:dyDescent="0.45">
      <c r="A34" t="s">
        <v>57</v>
      </c>
      <c r="B34" t="s">
        <v>69</v>
      </c>
      <c r="G34" s="8"/>
      <c r="H34" s="8"/>
      <c r="I34" s="8"/>
      <c r="J34" s="8"/>
      <c r="K34" s="8"/>
      <c r="N34" s="8"/>
      <c r="O34" s="8"/>
      <c r="P34" s="8"/>
    </row>
    <row r="35" spans="1:16" x14ac:dyDescent="0.45">
      <c r="B35" t="s">
        <v>70</v>
      </c>
      <c r="G35" s="8"/>
      <c r="H35" s="8"/>
      <c r="I35" s="8"/>
      <c r="J35" s="8"/>
      <c r="K35" s="8"/>
      <c r="N35" s="8"/>
      <c r="O35" s="8"/>
      <c r="P35" s="8"/>
    </row>
    <row r="36" spans="1:16" x14ac:dyDescent="0.45">
      <c r="A36" t="s">
        <v>71</v>
      </c>
      <c r="B36" t="s">
        <v>89</v>
      </c>
      <c r="G36" s="8"/>
      <c r="H36" s="8"/>
      <c r="I36" s="8"/>
      <c r="J36" s="8"/>
      <c r="K36" s="8"/>
    </row>
    <row r="37" spans="1:16" x14ac:dyDescent="0.45">
      <c r="B37" t="s">
        <v>259</v>
      </c>
      <c r="G37" s="8"/>
      <c r="H37" s="8"/>
      <c r="I37" s="8"/>
      <c r="J37" s="8"/>
      <c r="K37" s="8"/>
    </row>
    <row r="38" spans="1:16" x14ac:dyDescent="0.45">
      <c r="B38" t="s">
        <v>258</v>
      </c>
    </row>
  </sheetData>
  <sheetProtection algorithmName="SHA-512" hashValue="z5ngGZvwYD7AIxnzXAgk/tITZMfjJfl98RXdU2YqTggQxHunRZMuQlz/wvjtRjT7WF9sdxGwx0g4ZvBucnY2ZQ==" saltValue="8gJ5hVGELnNaLyXBVpze/A==" spinCount="100000" sheet="1" objects="1" scenarios="1"/>
  <protectedRanges>
    <protectedRange sqref="B8" name="Range1"/>
  </protectedRanges>
  <customSheetViews>
    <customSheetView guid="{4CCE1264-17FB-45CE-9D02-E9D9CA04831E}">
      <pane ySplit="4" topLeftCell="A5" activePane="bottomLeft" state="frozen"/>
      <selection pane="bottomLeft" activeCell="A5" sqref="A5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pane ySplit="11" topLeftCell="A12" activePane="bottomLeft" state="frozen"/>
      <selection pane="bottomLeft" activeCell="B9" sqref="B9"/>
    </sheetView>
  </sheetViews>
  <sheetFormatPr defaultRowHeight="14.25" x14ac:dyDescent="0.45"/>
  <cols>
    <col min="1" max="1" width="17.1328125" customWidth="1"/>
    <col min="4" max="4" width="18" customWidth="1"/>
    <col min="6" max="6" width="11.796875" customWidth="1"/>
    <col min="7" max="7" width="15.06640625" customWidth="1"/>
    <col min="14" max="14" width="15.3984375" customWidth="1"/>
  </cols>
  <sheetData>
    <row r="1" spans="1:16" x14ac:dyDescent="0.45">
      <c r="A1" s="1" t="s">
        <v>382</v>
      </c>
      <c r="E1" s="2" t="s">
        <v>113</v>
      </c>
    </row>
    <row r="2" spans="1:16" x14ac:dyDescent="0.45">
      <c r="A2" s="1" t="s">
        <v>280</v>
      </c>
      <c r="E2" t="s">
        <v>377</v>
      </c>
    </row>
    <row r="3" spans="1:16" x14ac:dyDescent="0.45">
      <c r="A3" s="13" t="s">
        <v>323</v>
      </c>
      <c r="E3" t="s">
        <v>378</v>
      </c>
    </row>
    <row r="4" spans="1:16" x14ac:dyDescent="0.45">
      <c r="A4" s="13" t="s">
        <v>395</v>
      </c>
      <c r="E4" t="s">
        <v>379</v>
      </c>
    </row>
    <row r="5" spans="1:16" x14ac:dyDescent="0.45">
      <c r="A5" s="3" t="s">
        <v>397</v>
      </c>
    </row>
    <row r="7" spans="1:16" x14ac:dyDescent="0.45">
      <c r="A7" s="17" t="s">
        <v>373</v>
      </c>
    </row>
    <row r="8" spans="1:16" x14ac:dyDescent="0.45">
      <c r="A8" t="s">
        <v>345</v>
      </c>
      <c r="B8" s="18">
        <v>24</v>
      </c>
    </row>
    <row r="9" spans="1:16" x14ac:dyDescent="0.45">
      <c r="A9" t="s">
        <v>346</v>
      </c>
      <c r="B9" s="19">
        <f>+B10-5</f>
        <v>7</v>
      </c>
    </row>
    <row r="10" spans="1:16" x14ac:dyDescent="0.45">
      <c r="A10" t="s">
        <v>347</v>
      </c>
      <c r="B10" s="19">
        <f>+B11-1</f>
        <v>12</v>
      </c>
    </row>
    <row r="11" spans="1:16" x14ac:dyDescent="0.45">
      <c r="A11" t="s">
        <v>208</v>
      </c>
      <c r="B11" s="19">
        <f>+B8-11</f>
        <v>13</v>
      </c>
    </row>
    <row r="13" spans="1:16" x14ac:dyDescent="0.45">
      <c r="A13" s="2" t="s">
        <v>366</v>
      </c>
      <c r="G13" s="7"/>
      <c r="H13" s="8"/>
      <c r="I13" s="8"/>
      <c r="J13" s="8"/>
      <c r="K13" s="8"/>
      <c r="N13" s="7"/>
      <c r="O13" s="8"/>
      <c r="P13" s="8"/>
    </row>
    <row r="14" spans="1:16" x14ac:dyDescent="0.45">
      <c r="A14" t="s">
        <v>41</v>
      </c>
      <c r="B14" t="s">
        <v>42</v>
      </c>
      <c r="G14" s="8"/>
      <c r="H14" s="8"/>
      <c r="I14" s="8"/>
      <c r="J14" s="8"/>
      <c r="K14" s="8"/>
      <c r="N14" s="8"/>
      <c r="O14" s="8"/>
      <c r="P14" s="8"/>
    </row>
    <row r="15" spans="1:16" x14ac:dyDescent="0.45">
      <c r="B15" t="s">
        <v>43</v>
      </c>
      <c r="G15" s="8"/>
      <c r="H15" s="8"/>
      <c r="I15" s="8"/>
      <c r="J15" s="8"/>
      <c r="K15" s="8"/>
      <c r="N15" s="8"/>
      <c r="O15" s="8"/>
      <c r="P15" s="8"/>
    </row>
    <row r="16" spans="1:16" x14ac:dyDescent="0.45">
      <c r="B16" t="s">
        <v>44</v>
      </c>
      <c r="G16" s="8"/>
      <c r="H16" s="8"/>
      <c r="I16" s="8"/>
      <c r="J16" s="8"/>
      <c r="K16" s="8"/>
      <c r="N16" s="8"/>
      <c r="O16" s="8"/>
      <c r="P16" s="8"/>
    </row>
    <row r="17" spans="1:16" x14ac:dyDescent="0.45">
      <c r="A17" t="s">
        <v>45</v>
      </c>
      <c r="B17" t="s">
        <v>46</v>
      </c>
      <c r="G17" s="8"/>
      <c r="H17" s="8"/>
      <c r="I17" s="8"/>
      <c r="J17" s="8"/>
      <c r="K17" s="8"/>
      <c r="N17" s="8"/>
      <c r="O17" s="8"/>
      <c r="P17" s="8"/>
    </row>
    <row r="18" spans="1:16" x14ac:dyDescent="0.45">
      <c r="A18" t="s">
        <v>47</v>
      </c>
      <c r="B18" t="s">
        <v>256</v>
      </c>
      <c r="G18" s="8"/>
      <c r="H18" s="8"/>
      <c r="I18" s="8"/>
      <c r="J18" s="8"/>
      <c r="K18" s="8"/>
      <c r="N18" s="8"/>
      <c r="O18" s="8"/>
      <c r="P18" s="8"/>
    </row>
    <row r="19" spans="1:16" x14ac:dyDescent="0.45">
      <c r="A19" t="s">
        <v>49</v>
      </c>
      <c r="B19" t="s">
        <v>50</v>
      </c>
      <c r="G19" s="8"/>
      <c r="H19" s="8"/>
      <c r="I19" s="8"/>
      <c r="J19" s="8"/>
      <c r="K19" s="8"/>
      <c r="N19" s="8"/>
      <c r="O19" s="8"/>
      <c r="P19" s="8"/>
    </row>
    <row r="20" spans="1:16" x14ac:dyDescent="0.45">
      <c r="A20" t="s">
        <v>51</v>
      </c>
      <c r="B20" t="s">
        <v>52</v>
      </c>
      <c r="G20" s="8"/>
      <c r="H20" s="8"/>
      <c r="I20" s="8"/>
      <c r="J20" s="8"/>
      <c r="K20" s="8"/>
      <c r="N20" s="8"/>
      <c r="O20" s="8"/>
      <c r="P20" s="8"/>
    </row>
    <row r="21" spans="1:16" x14ac:dyDescent="0.45">
      <c r="B21" t="s">
        <v>83</v>
      </c>
      <c r="G21" s="8"/>
      <c r="H21" s="8"/>
      <c r="I21" s="8"/>
      <c r="J21" s="8"/>
      <c r="K21" s="8"/>
      <c r="N21" s="8"/>
      <c r="O21" s="8"/>
      <c r="P21" s="8"/>
    </row>
    <row r="22" spans="1:16" x14ac:dyDescent="0.45">
      <c r="A22" t="s">
        <v>55</v>
      </c>
      <c r="B22" t="s">
        <v>84</v>
      </c>
      <c r="G22" s="8"/>
      <c r="H22" s="8"/>
      <c r="I22" s="8"/>
      <c r="J22" s="8"/>
      <c r="K22" s="8"/>
      <c r="N22" s="8"/>
      <c r="O22" s="8"/>
      <c r="P22" s="8"/>
    </row>
    <row r="23" spans="1:16" x14ac:dyDescent="0.45">
      <c r="A23" t="s">
        <v>57</v>
      </c>
      <c r="B23" t="s">
        <v>58</v>
      </c>
      <c r="G23" s="8"/>
      <c r="H23" s="8"/>
      <c r="I23" s="8"/>
      <c r="J23" s="8"/>
      <c r="K23" s="8"/>
      <c r="N23" s="8"/>
      <c r="O23" s="8"/>
      <c r="P23" s="8"/>
    </row>
    <row r="24" spans="1:16" x14ac:dyDescent="0.45">
      <c r="B24" t="s">
        <v>59</v>
      </c>
      <c r="G24" s="8"/>
      <c r="H24" s="8"/>
      <c r="I24" s="8"/>
      <c r="J24" s="8"/>
      <c r="K24" s="8"/>
      <c r="N24" s="8"/>
      <c r="O24" s="8"/>
      <c r="P24" s="8"/>
    </row>
    <row r="25" spans="1:16" x14ac:dyDescent="0.45">
      <c r="A25" t="s">
        <v>60</v>
      </c>
      <c r="B25" t="s">
        <v>257</v>
      </c>
      <c r="G25" s="8"/>
      <c r="H25" s="8"/>
      <c r="I25" s="8"/>
      <c r="J25" s="8"/>
      <c r="K25" s="8"/>
      <c r="N25" s="8"/>
      <c r="O25" s="8"/>
      <c r="P25" s="8"/>
    </row>
    <row r="26" spans="1:16" x14ac:dyDescent="0.45">
      <c r="G26" s="8"/>
      <c r="H26" s="8"/>
      <c r="I26" s="8"/>
      <c r="J26" s="8"/>
      <c r="K26" s="8"/>
      <c r="N26" s="8"/>
      <c r="O26" s="8"/>
      <c r="P26" s="8"/>
    </row>
    <row r="27" spans="1:16" x14ac:dyDescent="0.45">
      <c r="A27" s="2" t="s">
        <v>367</v>
      </c>
      <c r="G27" s="7"/>
      <c r="H27" s="8"/>
      <c r="I27" s="8"/>
      <c r="J27" s="8"/>
      <c r="K27" s="8"/>
      <c r="N27" s="7"/>
      <c r="O27" s="8"/>
      <c r="P27" s="8"/>
    </row>
    <row r="28" spans="1:16" x14ac:dyDescent="0.45">
      <c r="A28" t="s">
        <v>62</v>
      </c>
      <c r="B28" t="s">
        <v>380</v>
      </c>
      <c r="G28" s="8"/>
      <c r="H28" s="8"/>
      <c r="I28" s="8"/>
      <c r="J28" s="8"/>
      <c r="K28" s="8"/>
      <c r="N28" s="8"/>
      <c r="O28" s="8"/>
      <c r="P28" s="8"/>
    </row>
    <row r="29" spans="1:16" x14ac:dyDescent="0.45">
      <c r="A29" t="s">
        <v>65</v>
      </c>
      <c r="B29" t="s">
        <v>381</v>
      </c>
      <c r="G29" s="8"/>
      <c r="H29" s="8"/>
      <c r="I29" s="8"/>
      <c r="J29" s="8"/>
      <c r="K29" s="8"/>
      <c r="N29" s="8"/>
      <c r="O29" s="8"/>
      <c r="P29" s="8"/>
    </row>
    <row r="30" spans="1:16" x14ac:dyDescent="0.45">
      <c r="A30" t="s">
        <v>41</v>
      </c>
      <c r="B30" t="s">
        <v>42</v>
      </c>
      <c r="G30" s="8"/>
      <c r="H30" s="8"/>
      <c r="I30" s="8"/>
      <c r="J30" s="8"/>
      <c r="K30" s="8"/>
      <c r="N30" s="8"/>
      <c r="O30" s="8"/>
      <c r="P30" s="8"/>
    </row>
    <row r="31" spans="1:16" x14ac:dyDescent="0.45">
      <c r="B31" t="s">
        <v>44</v>
      </c>
      <c r="G31" s="8"/>
      <c r="H31" s="8"/>
      <c r="I31" s="8"/>
      <c r="J31" s="8"/>
      <c r="K31" s="8"/>
      <c r="N31" s="8"/>
      <c r="O31" s="8"/>
      <c r="P31" s="8"/>
    </row>
    <row r="32" spans="1:16" x14ac:dyDescent="0.45">
      <c r="A32" t="s">
        <v>55</v>
      </c>
      <c r="B32" t="s">
        <v>87</v>
      </c>
      <c r="G32" s="8"/>
      <c r="H32" s="8"/>
      <c r="I32" s="8"/>
      <c r="J32" s="8"/>
      <c r="K32" s="8"/>
      <c r="N32" s="8"/>
      <c r="O32" s="8"/>
      <c r="P32" s="8"/>
    </row>
    <row r="33" spans="1:16" x14ac:dyDescent="0.45">
      <c r="B33" t="s">
        <v>68</v>
      </c>
      <c r="G33" s="8"/>
      <c r="H33" s="8"/>
      <c r="I33" s="8"/>
      <c r="J33" s="8"/>
      <c r="K33" s="8"/>
      <c r="N33" s="8"/>
      <c r="O33" s="8"/>
      <c r="P33" s="8"/>
    </row>
    <row r="34" spans="1:16" x14ac:dyDescent="0.45">
      <c r="A34" t="s">
        <v>57</v>
      </c>
      <c r="B34" t="s">
        <v>69</v>
      </c>
      <c r="G34" s="8"/>
      <c r="H34" s="8"/>
      <c r="I34" s="8"/>
      <c r="J34" s="8"/>
      <c r="K34" s="8"/>
      <c r="N34" s="8"/>
      <c r="O34" s="8"/>
      <c r="P34" s="8"/>
    </row>
    <row r="35" spans="1:16" x14ac:dyDescent="0.45">
      <c r="B35" t="s">
        <v>70</v>
      </c>
      <c r="G35" s="8"/>
      <c r="H35" s="8"/>
      <c r="I35" s="8"/>
      <c r="J35" s="8"/>
      <c r="K35" s="8"/>
      <c r="N35" s="8"/>
      <c r="O35" s="8"/>
      <c r="P35" s="8"/>
    </row>
    <row r="36" spans="1:16" x14ac:dyDescent="0.45">
      <c r="A36" t="s">
        <v>71</v>
      </c>
      <c r="B36" t="s">
        <v>89</v>
      </c>
      <c r="G36" s="8"/>
      <c r="H36" s="8"/>
      <c r="I36" s="8"/>
      <c r="J36" s="8"/>
      <c r="K36" s="8"/>
    </row>
    <row r="37" spans="1:16" x14ac:dyDescent="0.45">
      <c r="B37" t="s">
        <v>259</v>
      </c>
      <c r="G37" s="8"/>
      <c r="H37" s="8"/>
      <c r="I37" s="8"/>
      <c r="J37" s="8"/>
      <c r="K37" s="8"/>
    </row>
    <row r="38" spans="1:16" x14ac:dyDescent="0.45">
      <c r="B38" t="s">
        <v>258</v>
      </c>
    </row>
  </sheetData>
  <sheetProtection algorithmName="SHA-512" hashValue="TuJ1PJf5uCdo0PjzrU3gfD6m2xcFLx+y8S1EPD51hdQFy5DIGR1cZPfA4uZZnMxMR3N9o/RITKWdpJmmG08sCA==" saltValue="di7eTXM+IWIfYifz0UuxEw==" spinCount="100000" sheet="1" objects="1" scenarios="1"/>
  <protectedRanges>
    <protectedRange sqref="B8" name="Range1"/>
  </protectedRange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pane ySplit="12" topLeftCell="A13" activePane="bottomLeft" state="frozen"/>
      <selection pane="bottomLeft" activeCell="B8" sqref="B8"/>
    </sheetView>
  </sheetViews>
  <sheetFormatPr defaultRowHeight="14.25" x14ac:dyDescent="0.45"/>
  <cols>
    <col min="1" max="1" width="18.1328125" customWidth="1"/>
    <col min="6" max="6" width="17.53125" customWidth="1"/>
    <col min="8" max="8" width="15.265625" customWidth="1"/>
  </cols>
  <sheetData>
    <row r="1" spans="1:8" x14ac:dyDescent="0.45">
      <c r="A1" s="2" t="s">
        <v>383</v>
      </c>
      <c r="F1" s="2" t="s">
        <v>113</v>
      </c>
    </row>
    <row r="2" spans="1:8" x14ac:dyDescent="0.45">
      <c r="A2" s="1" t="s">
        <v>373</v>
      </c>
      <c r="F2" t="s">
        <v>31</v>
      </c>
      <c r="G2" t="s">
        <v>260</v>
      </c>
    </row>
    <row r="3" spans="1:8" x14ac:dyDescent="0.45">
      <c r="A3" s="13" t="s">
        <v>264</v>
      </c>
      <c r="F3" t="s">
        <v>32</v>
      </c>
    </row>
    <row r="4" spans="1:8" x14ac:dyDescent="0.45">
      <c r="A4" s="13" t="s">
        <v>329</v>
      </c>
    </row>
    <row r="5" spans="1:8" x14ac:dyDescent="0.45">
      <c r="A5" s="13" t="s">
        <v>316</v>
      </c>
    </row>
    <row r="6" spans="1:8" x14ac:dyDescent="0.45">
      <c r="A6" s="3"/>
    </row>
    <row r="7" spans="1:8" x14ac:dyDescent="0.45">
      <c r="A7" s="17" t="s">
        <v>350</v>
      </c>
      <c r="F7" s="17" t="s">
        <v>355</v>
      </c>
    </row>
    <row r="8" spans="1:8" x14ac:dyDescent="0.45">
      <c r="A8" t="s">
        <v>345</v>
      </c>
      <c r="B8" s="18">
        <v>19</v>
      </c>
      <c r="F8" t="s">
        <v>345</v>
      </c>
      <c r="G8" s="18">
        <v>37</v>
      </c>
    </row>
    <row r="9" spans="1:8" x14ac:dyDescent="0.45">
      <c r="A9" t="s">
        <v>346</v>
      </c>
      <c r="B9" s="19">
        <f>+B10-7</f>
        <v>2</v>
      </c>
      <c r="F9" t="s">
        <v>346</v>
      </c>
      <c r="G9" s="19">
        <f>+G10-7</f>
        <v>22</v>
      </c>
    </row>
    <row r="10" spans="1:8" x14ac:dyDescent="0.45">
      <c r="A10" t="s">
        <v>347</v>
      </c>
      <c r="B10" s="19">
        <f>+B11-1</f>
        <v>9</v>
      </c>
      <c r="F10" t="s">
        <v>347</v>
      </c>
      <c r="G10" s="19">
        <f>+G11-1</f>
        <v>29</v>
      </c>
    </row>
    <row r="11" spans="1:8" x14ac:dyDescent="0.45">
      <c r="A11" t="s">
        <v>208</v>
      </c>
      <c r="B11" s="19">
        <f>+B8-9</f>
        <v>10</v>
      </c>
      <c r="F11" t="s">
        <v>208</v>
      </c>
      <c r="G11" s="19">
        <f>+G8-7</f>
        <v>30</v>
      </c>
    </row>
    <row r="12" spans="1:8" x14ac:dyDescent="0.45">
      <c r="F12" s="3" t="s">
        <v>356</v>
      </c>
    </row>
    <row r="13" spans="1:8" x14ac:dyDescent="0.45">
      <c r="A13" s="3"/>
    </row>
    <row r="14" spans="1:8" x14ac:dyDescent="0.45">
      <c r="A14" s="2" t="s">
        <v>366</v>
      </c>
      <c r="H14" s="2"/>
    </row>
    <row r="15" spans="1:8" x14ac:dyDescent="0.45">
      <c r="A15" t="s">
        <v>41</v>
      </c>
      <c r="B15" t="s">
        <v>42</v>
      </c>
    </row>
    <row r="16" spans="1:8" x14ac:dyDescent="0.45">
      <c r="B16" t="s">
        <v>99</v>
      </c>
    </row>
    <row r="17" spans="1:8" x14ac:dyDescent="0.45">
      <c r="B17" t="s">
        <v>44</v>
      </c>
    </row>
    <row r="18" spans="1:8" x14ac:dyDescent="0.45">
      <c r="A18" t="s">
        <v>45</v>
      </c>
      <c r="B18" t="s">
        <v>46</v>
      </c>
    </row>
    <row r="19" spans="1:8" x14ac:dyDescent="0.45">
      <c r="A19" t="s">
        <v>47</v>
      </c>
      <c r="B19" t="s">
        <v>114</v>
      </c>
    </row>
    <row r="20" spans="1:8" x14ac:dyDescent="0.45">
      <c r="A20" t="s">
        <v>49</v>
      </c>
      <c r="B20" t="s">
        <v>50</v>
      </c>
    </row>
    <row r="21" spans="1:8" x14ac:dyDescent="0.45">
      <c r="A21" t="s">
        <v>51</v>
      </c>
      <c r="B21" t="s">
        <v>115</v>
      </c>
    </row>
    <row r="22" spans="1:8" x14ac:dyDescent="0.45">
      <c r="B22" t="s">
        <v>116</v>
      </c>
    </row>
    <row r="23" spans="1:8" x14ac:dyDescent="0.45">
      <c r="A23" t="s">
        <v>55</v>
      </c>
      <c r="B23" t="s">
        <v>103</v>
      </c>
    </row>
    <row r="24" spans="1:8" x14ac:dyDescent="0.45">
      <c r="A24" t="s">
        <v>57</v>
      </c>
      <c r="B24" t="s">
        <v>104</v>
      </c>
    </row>
    <row r="25" spans="1:8" x14ac:dyDescent="0.45">
      <c r="B25" t="s">
        <v>59</v>
      </c>
    </row>
    <row r="26" spans="1:8" x14ac:dyDescent="0.45">
      <c r="A26" t="s">
        <v>60</v>
      </c>
      <c r="B26" t="s">
        <v>117</v>
      </c>
    </row>
    <row r="28" spans="1:8" x14ac:dyDescent="0.45">
      <c r="A28" s="2" t="s">
        <v>375</v>
      </c>
      <c r="H28" s="1"/>
    </row>
    <row r="29" spans="1:8" x14ac:dyDescent="0.45">
      <c r="A29" t="s">
        <v>62</v>
      </c>
      <c r="B29" t="s">
        <v>63</v>
      </c>
    </row>
    <row r="30" spans="1:8" x14ac:dyDescent="0.45">
      <c r="A30" t="s">
        <v>65</v>
      </c>
      <c r="B30" t="s">
        <v>66</v>
      </c>
    </row>
    <row r="31" spans="1:8" x14ac:dyDescent="0.45">
      <c r="A31" t="s">
        <v>41</v>
      </c>
      <c r="B31" t="s">
        <v>109</v>
      </c>
    </row>
    <row r="32" spans="1:8" x14ac:dyDescent="0.45">
      <c r="B32" t="s">
        <v>44</v>
      </c>
    </row>
    <row r="33" spans="1:10" x14ac:dyDescent="0.45">
      <c r="A33" t="s">
        <v>55</v>
      </c>
      <c r="B33" t="s">
        <v>110</v>
      </c>
    </row>
    <row r="34" spans="1:10" x14ac:dyDescent="0.45">
      <c r="B34" t="s">
        <v>68</v>
      </c>
    </row>
    <row r="35" spans="1:10" x14ac:dyDescent="0.45">
      <c r="A35" t="s">
        <v>57</v>
      </c>
      <c r="B35" t="s">
        <v>69</v>
      </c>
    </row>
    <row r="36" spans="1:10" x14ac:dyDescent="0.45">
      <c r="B36" t="s">
        <v>118</v>
      </c>
    </row>
    <row r="37" spans="1:10" x14ac:dyDescent="0.45">
      <c r="B37" t="s">
        <v>70</v>
      </c>
    </row>
    <row r="38" spans="1:10" x14ac:dyDescent="0.45">
      <c r="A38" t="s">
        <v>60</v>
      </c>
      <c r="B38" t="s">
        <v>119</v>
      </c>
    </row>
    <row r="39" spans="1:10" x14ac:dyDescent="0.45">
      <c r="B39" t="s">
        <v>262</v>
      </c>
    </row>
    <row r="40" spans="1:10" x14ac:dyDescent="0.45">
      <c r="B40" t="s">
        <v>261</v>
      </c>
    </row>
    <row r="41" spans="1:10" x14ac:dyDescent="0.45">
      <c r="A41" t="s">
        <v>71</v>
      </c>
      <c r="B41" t="s">
        <v>89</v>
      </c>
    </row>
    <row r="42" spans="1:10" x14ac:dyDescent="0.45">
      <c r="C42" s="13"/>
      <c r="J42" s="13"/>
    </row>
  </sheetData>
  <sheetProtection algorithmName="SHA-512" hashValue="u4YJcZq07dwESimJsDG2yEYc1Xzd3y4/IfssKMHaddY3k/q2qxye+gQovm4kxJxw85AkCRHQk1ybR5rv7RWLvQ==" saltValue="rwhAb/QTlRjNG+jt582auQ==" spinCount="100000" sheet="1" objects="1" scenarios="1"/>
  <protectedRanges>
    <protectedRange sqref="G8" name="Range2"/>
    <protectedRange sqref="B8" name="Range1"/>
  </protectedRanges>
  <customSheetViews>
    <customSheetView guid="{4CCE1264-17FB-45CE-9D02-E9D9CA04831E}">
      <pane ySplit="5" topLeftCell="A6" activePane="bottomLeft" state="frozen"/>
      <selection pane="bottomLeft" activeCell="D14" sqref="D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ySplit="10" topLeftCell="A11" activePane="bottomLeft" state="frozen"/>
      <selection pane="bottomLeft" activeCell="B7" sqref="B7"/>
    </sheetView>
  </sheetViews>
  <sheetFormatPr defaultRowHeight="14.25" x14ac:dyDescent="0.45"/>
  <cols>
    <col min="1" max="1" width="17.19921875" customWidth="1"/>
    <col min="4" max="4" width="11.46484375" customWidth="1"/>
  </cols>
  <sheetData>
    <row r="1" spans="1:7" x14ac:dyDescent="0.45">
      <c r="A1" s="1" t="s">
        <v>263</v>
      </c>
      <c r="E1" s="10" t="s">
        <v>265</v>
      </c>
    </row>
    <row r="2" spans="1:7" x14ac:dyDescent="0.45">
      <c r="A2" s="1" t="s">
        <v>279</v>
      </c>
      <c r="E2" t="s">
        <v>189</v>
      </c>
      <c r="G2" t="s">
        <v>266</v>
      </c>
    </row>
    <row r="3" spans="1:7" x14ac:dyDescent="0.45">
      <c r="A3" s="13" t="s">
        <v>332</v>
      </c>
      <c r="E3" t="s">
        <v>188</v>
      </c>
      <c r="G3" t="s">
        <v>267</v>
      </c>
    </row>
    <row r="4" spans="1:7" x14ac:dyDescent="0.45">
      <c r="A4" s="13" t="s">
        <v>333</v>
      </c>
    </row>
    <row r="6" spans="1:7" x14ac:dyDescent="0.45">
      <c r="A6" s="17" t="s">
        <v>350</v>
      </c>
    </row>
    <row r="7" spans="1:7" x14ac:dyDescent="0.45">
      <c r="A7" t="s">
        <v>345</v>
      </c>
      <c r="B7" s="22">
        <v>22</v>
      </c>
    </row>
    <row r="8" spans="1:7" x14ac:dyDescent="0.45">
      <c r="A8" t="s">
        <v>346</v>
      </c>
      <c r="B8" s="23">
        <f>+B9-7</f>
        <v>5</v>
      </c>
    </row>
    <row r="9" spans="1:7" x14ac:dyDescent="0.45">
      <c r="A9" t="s">
        <v>347</v>
      </c>
      <c r="B9" s="23">
        <f>+B10-1</f>
        <v>12</v>
      </c>
    </row>
    <row r="10" spans="1:7" x14ac:dyDescent="0.45">
      <c r="A10" t="s">
        <v>208</v>
      </c>
      <c r="B10" s="23">
        <f>+B7-9</f>
        <v>13</v>
      </c>
    </row>
    <row r="12" spans="1:7" x14ac:dyDescent="0.45">
      <c r="A12" s="2" t="s">
        <v>366</v>
      </c>
    </row>
    <row r="13" spans="1:7" x14ac:dyDescent="0.45">
      <c r="A13" t="s">
        <v>41</v>
      </c>
      <c r="B13" t="s">
        <v>42</v>
      </c>
    </row>
    <row r="14" spans="1:7" x14ac:dyDescent="0.45">
      <c r="B14" t="s">
        <v>81</v>
      </c>
    </row>
    <row r="15" spans="1:7" x14ac:dyDescent="0.45">
      <c r="B15" t="s">
        <v>44</v>
      </c>
    </row>
    <row r="16" spans="1:7" x14ac:dyDescent="0.45">
      <c r="A16" t="s">
        <v>45</v>
      </c>
      <c r="B16" t="s">
        <v>46</v>
      </c>
    </row>
    <row r="17" spans="1:2" x14ac:dyDescent="0.45">
      <c r="A17" t="s">
        <v>47</v>
      </c>
      <c r="B17" t="s">
        <v>114</v>
      </c>
    </row>
    <row r="18" spans="1:2" x14ac:dyDescent="0.45">
      <c r="A18" t="s">
        <v>49</v>
      </c>
      <c r="B18" t="s">
        <v>50</v>
      </c>
    </row>
    <row r="19" spans="1:2" x14ac:dyDescent="0.45">
      <c r="A19" t="s">
        <v>51</v>
      </c>
      <c r="B19" t="s">
        <v>115</v>
      </c>
    </row>
    <row r="20" spans="1:2" x14ac:dyDescent="0.45">
      <c r="B20" t="s">
        <v>116</v>
      </c>
    </row>
    <row r="21" spans="1:2" x14ac:dyDescent="0.45">
      <c r="A21" t="s">
        <v>55</v>
      </c>
      <c r="B21" t="s">
        <v>103</v>
      </c>
    </row>
    <row r="22" spans="1:2" x14ac:dyDescent="0.45">
      <c r="A22" t="s">
        <v>57</v>
      </c>
      <c r="B22" t="s">
        <v>104</v>
      </c>
    </row>
    <row r="23" spans="1:2" x14ac:dyDescent="0.45">
      <c r="B23" t="s">
        <v>59</v>
      </c>
    </row>
    <row r="24" spans="1:2" x14ac:dyDescent="0.45">
      <c r="B24" s="3" t="s">
        <v>268</v>
      </c>
    </row>
    <row r="25" spans="1:2" x14ac:dyDescent="0.45">
      <c r="A25" t="s">
        <v>60</v>
      </c>
      <c r="B25" t="s">
        <v>269</v>
      </c>
    </row>
    <row r="27" spans="1:2" x14ac:dyDescent="0.45">
      <c r="A27" s="2" t="s">
        <v>384</v>
      </c>
    </row>
    <row r="28" spans="1:2" x14ac:dyDescent="0.45">
      <c r="A28" t="s">
        <v>62</v>
      </c>
      <c r="B28" t="s">
        <v>63</v>
      </c>
    </row>
    <row r="29" spans="1:2" x14ac:dyDescent="0.45">
      <c r="A29" t="s">
        <v>65</v>
      </c>
      <c r="B29" t="s">
        <v>66</v>
      </c>
    </row>
    <row r="30" spans="1:2" x14ac:dyDescent="0.45">
      <c r="A30" t="s">
        <v>41</v>
      </c>
      <c r="B30" t="s">
        <v>109</v>
      </c>
    </row>
    <row r="31" spans="1:2" x14ac:dyDescent="0.45">
      <c r="B31" t="s">
        <v>44</v>
      </c>
    </row>
    <row r="32" spans="1:2" x14ac:dyDescent="0.45">
      <c r="A32" t="s">
        <v>270</v>
      </c>
      <c r="B32" t="s">
        <v>271</v>
      </c>
    </row>
    <row r="33" spans="1:3" x14ac:dyDescent="0.45">
      <c r="A33" t="s">
        <v>55</v>
      </c>
      <c r="B33" t="s">
        <v>87</v>
      </c>
    </row>
    <row r="34" spans="1:3" x14ac:dyDescent="0.45">
      <c r="B34" t="s">
        <v>68</v>
      </c>
    </row>
    <row r="35" spans="1:3" x14ac:dyDescent="0.45">
      <c r="A35" t="s">
        <v>57</v>
      </c>
      <c r="B35" t="s">
        <v>69</v>
      </c>
    </row>
    <row r="36" spans="1:3" x14ac:dyDescent="0.45">
      <c r="B36" t="s">
        <v>118</v>
      </c>
    </row>
    <row r="37" spans="1:3" x14ac:dyDescent="0.45">
      <c r="B37" t="s">
        <v>70</v>
      </c>
    </row>
    <row r="38" spans="1:3" x14ac:dyDescent="0.45">
      <c r="A38" t="s">
        <v>60</v>
      </c>
      <c r="B38" t="s">
        <v>272</v>
      </c>
    </row>
    <row r="39" spans="1:3" x14ac:dyDescent="0.45">
      <c r="B39" t="s">
        <v>273</v>
      </c>
    </row>
    <row r="40" spans="1:3" x14ac:dyDescent="0.45">
      <c r="A40" t="s">
        <v>71</v>
      </c>
      <c r="B40" t="s">
        <v>89</v>
      </c>
    </row>
    <row r="41" spans="1:3" x14ac:dyDescent="0.45">
      <c r="B41" t="s">
        <v>274</v>
      </c>
    </row>
    <row r="42" spans="1:3" x14ac:dyDescent="0.45">
      <c r="C42" s="13"/>
    </row>
  </sheetData>
  <sheetProtection algorithmName="SHA-512" hashValue="2lYVdXkKZVmgEwqW2ai8Qc7TcV34lqWKjzSuXM6x4zB1r0eILVyrIIFViIwSCZEJhklPqzcjI7KRsKbx6GJ/DA==" saltValue="73UfImVvcqNKTIpKHWUqrw==" spinCount="100000" sheet="1" objects="1" scenarios="1"/>
  <protectedRanges>
    <protectedRange sqref="B7" name="Range1"/>
  </protectedRanges>
  <customSheetViews>
    <customSheetView guid="{4CCE1264-17FB-45CE-9D02-E9D9CA04831E}">
      <pane ySplit="4" topLeftCell="A5" activePane="bottomLeft" state="frozen"/>
      <selection pane="bottomLeft" activeCell="C39" sqref="C39:C40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pane ySplit="10" topLeftCell="A11" activePane="bottomLeft" state="frozen"/>
      <selection pane="bottomLeft" activeCell="B7" sqref="B7"/>
    </sheetView>
  </sheetViews>
  <sheetFormatPr defaultRowHeight="14.25" x14ac:dyDescent="0.45"/>
  <cols>
    <col min="1" max="1" width="17.86328125" customWidth="1"/>
  </cols>
  <sheetData>
    <row r="1" spans="1:7" x14ac:dyDescent="0.45">
      <c r="A1" s="2" t="s">
        <v>133</v>
      </c>
    </row>
    <row r="2" spans="1:7" x14ac:dyDescent="0.45">
      <c r="A2" s="1" t="s">
        <v>278</v>
      </c>
      <c r="G2" s="2"/>
    </row>
    <row r="3" spans="1:7" x14ac:dyDescent="0.45">
      <c r="A3" s="13" t="s">
        <v>337</v>
      </c>
    </row>
    <row r="4" spans="1:7" x14ac:dyDescent="0.45">
      <c r="A4" s="13" t="s">
        <v>338</v>
      </c>
    </row>
    <row r="6" spans="1:7" x14ac:dyDescent="0.45">
      <c r="A6" s="17" t="s">
        <v>385</v>
      </c>
    </row>
    <row r="7" spans="1:7" x14ac:dyDescent="0.45">
      <c r="A7" t="s">
        <v>345</v>
      </c>
      <c r="B7" s="24">
        <v>36</v>
      </c>
    </row>
    <row r="8" spans="1:7" x14ac:dyDescent="0.45">
      <c r="A8" t="s">
        <v>346</v>
      </c>
      <c r="B8" s="23">
        <f>+B9-7</f>
        <v>22</v>
      </c>
    </row>
    <row r="9" spans="1:7" x14ac:dyDescent="0.45">
      <c r="A9" t="s">
        <v>347</v>
      </c>
      <c r="B9" s="23">
        <f>+B10+0</f>
        <v>29</v>
      </c>
    </row>
    <row r="10" spans="1:7" x14ac:dyDescent="0.45">
      <c r="A10" t="s">
        <v>208</v>
      </c>
      <c r="B10" s="23">
        <f>+B7-7</f>
        <v>29</v>
      </c>
    </row>
    <row r="12" spans="1:7" x14ac:dyDescent="0.45">
      <c r="A12" s="2" t="s">
        <v>366</v>
      </c>
    </row>
    <row r="13" spans="1:7" x14ac:dyDescent="0.45">
      <c r="A13" t="s">
        <v>41</v>
      </c>
      <c r="B13" t="s">
        <v>42</v>
      </c>
    </row>
    <row r="14" spans="1:7" x14ac:dyDescent="0.45">
      <c r="B14" t="s">
        <v>43</v>
      </c>
    </row>
    <row r="15" spans="1:7" x14ac:dyDescent="0.45">
      <c r="B15" t="s">
        <v>44</v>
      </c>
    </row>
    <row r="16" spans="1:7" x14ac:dyDescent="0.45">
      <c r="A16" t="s">
        <v>45</v>
      </c>
      <c r="B16" t="s">
        <v>46</v>
      </c>
    </row>
    <row r="17" spans="1:2" x14ac:dyDescent="0.45">
      <c r="A17" t="s">
        <v>47</v>
      </c>
      <c r="B17" t="s">
        <v>134</v>
      </c>
    </row>
    <row r="18" spans="1:2" x14ac:dyDescent="0.45">
      <c r="A18" t="s">
        <v>49</v>
      </c>
      <c r="B18" t="s">
        <v>50</v>
      </c>
    </row>
    <row r="19" spans="1:2" x14ac:dyDescent="0.45">
      <c r="A19" t="s">
        <v>51</v>
      </c>
      <c r="B19" t="s">
        <v>115</v>
      </c>
    </row>
    <row r="20" spans="1:2" x14ac:dyDescent="0.45">
      <c r="A20" t="s">
        <v>90</v>
      </c>
      <c r="B20" t="s">
        <v>116</v>
      </c>
    </row>
    <row r="21" spans="1:2" x14ac:dyDescent="0.45">
      <c r="A21" t="s">
        <v>55</v>
      </c>
      <c r="B21" t="s">
        <v>135</v>
      </c>
    </row>
    <row r="22" spans="1:2" x14ac:dyDescent="0.45">
      <c r="A22" t="s">
        <v>57</v>
      </c>
      <c r="B22" t="s">
        <v>104</v>
      </c>
    </row>
    <row r="23" spans="1:2" x14ac:dyDescent="0.45">
      <c r="B23" t="s">
        <v>59</v>
      </c>
    </row>
    <row r="24" spans="1:2" x14ac:dyDescent="0.45">
      <c r="B24" s="3" t="s">
        <v>136</v>
      </c>
    </row>
    <row r="25" spans="1:2" x14ac:dyDescent="0.45">
      <c r="A25" t="s">
        <v>60</v>
      </c>
      <c r="B25" t="s">
        <v>137</v>
      </c>
    </row>
    <row r="27" spans="1:2" x14ac:dyDescent="0.45">
      <c r="A27" s="2" t="s">
        <v>367</v>
      </c>
    </row>
    <row r="28" spans="1:2" x14ac:dyDescent="0.45">
      <c r="A28" t="s">
        <v>62</v>
      </c>
      <c r="B28" t="s">
        <v>63</v>
      </c>
    </row>
    <row r="29" spans="1:2" x14ac:dyDescent="0.45">
      <c r="A29" t="s">
        <v>65</v>
      </c>
      <c r="B29" t="s">
        <v>66</v>
      </c>
    </row>
    <row r="30" spans="1:2" x14ac:dyDescent="0.45">
      <c r="A30" t="s">
        <v>41</v>
      </c>
      <c r="B30" t="s">
        <v>109</v>
      </c>
    </row>
    <row r="31" spans="1:2" x14ac:dyDescent="0.45">
      <c r="B31" t="s">
        <v>44</v>
      </c>
    </row>
    <row r="32" spans="1:2" x14ac:dyDescent="0.45">
      <c r="A32" t="s">
        <v>55</v>
      </c>
      <c r="B32" t="s">
        <v>110</v>
      </c>
    </row>
    <row r="33" spans="1:2" x14ac:dyDescent="0.45">
      <c r="B33" t="s">
        <v>68</v>
      </c>
    </row>
    <row r="34" spans="1:2" x14ac:dyDescent="0.45">
      <c r="A34" t="s">
        <v>57</v>
      </c>
      <c r="B34" t="s">
        <v>69</v>
      </c>
    </row>
    <row r="35" spans="1:2" x14ac:dyDescent="0.45">
      <c r="B35" t="s">
        <v>118</v>
      </c>
    </row>
    <row r="36" spans="1:2" x14ac:dyDescent="0.45">
      <c r="B36" t="s">
        <v>70</v>
      </c>
    </row>
    <row r="37" spans="1:2" x14ac:dyDescent="0.45">
      <c r="A37" t="s">
        <v>60</v>
      </c>
      <c r="B37" t="s">
        <v>138</v>
      </c>
    </row>
    <row r="38" spans="1:2" x14ac:dyDescent="0.45">
      <c r="B38" t="s">
        <v>139</v>
      </c>
    </row>
    <row r="39" spans="1:2" x14ac:dyDescent="0.45">
      <c r="A39" t="s">
        <v>71</v>
      </c>
      <c r="B39" t="s">
        <v>89</v>
      </c>
    </row>
  </sheetData>
  <sheetProtection algorithmName="SHA-512" hashValue="aBYBMZc3azHsNHtrzbanHMONA/vU3i3XNmsfrQuiYBAX7kGCy/nc15n8iQex0cmJrwzeYsiGZS3pX0wQijepKw==" saltValue="pW2AMDZuksDKoaP53f1UZQ==" spinCount="100000" sheet="1" objects="1" scenarios="1"/>
  <protectedRanges>
    <protectedRange sqref="B7" name="Range1"/>
  </protectedRanges>
  <customSheetViews>
    <customSheetView guid="{4CCE1264-17FB-45CE-9D02-E9D9CA04831E}">
      <pane ySplit="4" topLeftCell="A5" activePane="bottomLeft" state="frozen"/>
      <selection pane="bottomLeft" activeCell="G7" sqref="G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pane ySplit="13" topLeftCell="A14" activePane="bottomLeft" state="frozen"/>
      <selection pane="bottomLeft" activeCell="B9" sqref="B9"/>
    </sheetView>
  </sheetViews>
  <sheetFormatPr defaultRowHeight="14.25" x14ac:dyDescent="0.45"/>
  <cols>
    <col min="1" max="1" width="19.46484375" customWidth="1"/>
    <col min="5" max="5" width="16.265625" customWidth="1"/>
    <col min="6" max="6" width="17.265625" customWidth="1"/>
    <col min="7" max="7" width="9.53125" customWidth="1"/>
  </cols>
  <sheetData>
    <row r="1" spans="1:10" x14ac:dyDescent="0.45">
      <c r="A1" s="2" t="s">
        <v>387</v>
      </c>
      <c r="E1" s="2" t="s">
        <v>113</v>
      </c>
    </row>
    <row r="2" spans="1:10" x14ac:dyDescent="0.45">
      <c r="A2" s="1" t="s">
        <v>386</v>
      </c>
      <c r="E2" t="s">
        <v>8</v>
      </c>
      <c r="F2" t="s">
        <v>198</v>
      </c>
    </row>
    <row r="3" spans="1:10" x14ac:dyDescent="0.45">
      <c r="A3" s="13" t="s">
        <v>264</v>
      </c>
      <c r="E3" t="s">
        <v>195</v>
      </c>
      <c r="F3" t="s">
        <v>199</v>
      </c>
    </row>
    <row r="4" spans="1:10" x14ac:dyDescent="0.45">
      <c r="A4" s="13" t="s">
        <v>340</v>
      </c>
      <c r="E4" t="s">
        <v>196</v>
      </c>
      <c r="F4" t="s">
        <v>10</v>
      </c>
    </row>
    <row r="5" spans="1:10" x14ac:dyDescent="0.45">
      <c r="A5" s="13" t="s">
        <v>316</v>
      </c>
      <c r="E5" t="s">
        <v>197</v>
      </c>
      <c r="F5" t="s">
        <v>200</v>
      </c>
    </row>
    <row r="6" spans="1:10" x14ac:dyDescent="0.45">
      <c r="F6" t="s">
        <v>201</v>
      </c>
    </row>
    <row r="8" spans="1:10" x14ac:dyDescent="0.45">
      <c r="A8" s="17" t="s">
        <v>350</v>
      </c>
      <c r="E8" s="17" t="s">
        <v>355</v>
      </c>
    </row>
    <row r="9" spans="1:10" x14ac:dyDescent="0.45">
      <c r="A9" t="s">
        <v>345</v>
      </c>
      <c r="B9" s="22">
        <v>19</v>
      </c>
      <c r="E9" t="s">
        <v>345</v>
      </c>
      <c r="F9" s="22">
        <v>40</v>
      </c>
    </row>
    <row r="10" spans="1:10" x14ac:dyDescent="0.45">
      <c r="A10" t="s">
        <v>346</v>
      </c>
      <c r="B10" s="23">
        <f>+B11-5</f>
        <v>5</v>
      </c>
      <c r="E10" t="s">
        <v>346</v>
      </c>
      <c r="F10" s="23">
        <f>+F11-5</f>
        <v>28</v>
      </c>
    </row>
    <row r="11" spans="1:10" x14ac:dyDescent="0.45">
      <c r="A11" t="s">
        <v>347</v>
      </c>
      <c r="B11" s="23">
        <f>+B12-1</f>
        <v>10</v>
      </c>
      <c r="E11" t="s">
        <v>347</v>
      </c>
      <c r="F11" s="23">
        <f>+F12-1</f>
        <v>33</v>
      </c>
    </row>
    <row r="12" spans="1:10" x14ac:dyDescent="0.45">
      <c r="A12" t="s">
        <v>208</v>
      </c>
      <c r="B12" s="23">
        <f>+B9-8</f>
        <v>11</v>
      </c>
      <c r="E12" t="s">
        <v>208</v>
      </c>
      <c r="F12" s="23">
        <f>+F9-6</f>
        <v>34</v>
      </c>
    </row>
    <row r="13" spans="1:10" x14ac:dyDescent="0.45">
      <c r="E13" s="3" t="s">
        <v>356</v>
      </c>
    </row>
    <row r="15" spans="1:10" x14ac:dyDescent="0.45">
      <c r="A15" s="2" t="s">
        <v>366</v>
      </c>
      <c r="G15" s="7"/>
      <c r="H15" s="8"/>
      <c r="I15" s="8"/>
      <c r="J15" s="8"/>
    </row>
    <row r="16" spans="1:10" x14ac:dyDescent="0.45">
      <c r="A16" t="s">
        <v>41</v>
      </c>
      <c r="B16" t="s">
        <v>42</v>
      </c>
      <c r="G16" s="8"/>
      <c r="H16" s="8"/>
      <c r="I16" s="8"/>
      <c r="J16" s="8"/>
    </row>
    <row r="17" spans="1:10" x14ac:dyDescent="0.45">
      <c r="B17" t="s">
        <v>99</v>
      </c>
      <c r="G17" s="8"/>
      <c r="H17" s="8"/>
      <c r="I17" s="8"/>
      <c r="J17" s="8"/>
    </row>
    <row r="18" spans="1:10" x14ac:dyDescent="0.45">
      <c r="B18" t="s">
        <v>44</v>
      </c>
      <c r="G18" s="8"/>
      <c r="H18" s="8"/>
      <c r="I18" s="8"/>
      <c r="J18" s="8"/>
    </row>
    <row r="19" spans="1:10" x14ac:dyDescent="0.45">
      <c r="A19" t="s">
        <v>45</v>
      </c>
      <c r="B19" t="s">
        <v>46</v>
      </c>
      <c r="G19" s="8"/>
      <c r="H19" s="8"/>
      <c r="I19" s="8"/>
      <c r="J19" s="8"/>
    </row>
    <row r="20" spans="1:10" x14ac:dyDescent="0.45">
      <c r="A20" t="s">
        <v>47</v>
      </c>
      <c r="B20" t="s">
        <v>287</v>
      </c>
      <c r="G20" s="8"/>
      <c r="H20" s="8"/>
      <c r="I20" s="8"/>
      <c r="J20" s="8"/>
    </row>
    <row r="21" spans="1:10" x14ac:dyDescent="0.45">
      <c r="A21" t="s">
        <v>49</v>
      </c>
      <c r="B21" t="s">
        <v>50</v>
      </c>
      <c r="G21" s="8"/>
      <c r="H21" s="8"/>
      <c r="I21" s="8"/>
      <c r="J21" s="8"/>
    </row>
    <row r="22" spans="1:10" x14ac:dyDescent="0.45">
      <c r="A22" t="s">
        <v>51</v>
      </c>
      <c r="B22" t="s">
        <v>122</v>
      </c>
      <c r="G22" s="8"/>
      <c r="H22" s="8"/>
      <c r="I22" s="8"/>
      <c r="J22" s="8"/>
    </row>
    <row r="23" spans="1:10" x14ac:dyDescent="0.45">
      <c r="A23" t="s">
        <v>55</v>
      </c>
      <c r="B23" t="s">
        <v>123</v>
      </c>
      <c r="G23" s="8"/>
      <c r="H23" s="8"/>
      <c r="I23" s="8"/>
      <c r="J23" s="8"/>
    </row>
    <row r="24" spans="1:10" x14ac:dyDescent="0.45">
      <c r="A24" t="s">
        <v>57</v>
      </c>
      <c r="B24" t="s">
        <v>104</v>
      </c>
      <c r="G24" s="8"/>
      <c r="H24" s="8"/>
      <c r="I24" s="8"/>
      <c r="J24" s="8"/>
    </row>
    <row r="25" spans="1:10" x14ac:dyDescent="0.45">
      <c r="B25" t="s">
        <v>59</v>
      </c>
      <c r="G25" s="8"/>
      <c r="H25" s="8"/>
      <c r="I25" s="8"/>
      <c r="J25" s="8"/>
    </row>
    <row r="26" spans="1:10" x14ac:dyDescent="0.45">
      <c r="A26" t="s">
        <v>60</v>
      </c>
      <c r="B26" t="s">
        <v>288</v>
      </c>
      <c r="G26" s="8"/>
      <c r="H26" s="8"/>
      <c r="I26" s="8"/>
      <c r="J26" s="8"/>
    </row>
    <row r="27" spans="1:10" x14ac:dyDescent="0.45">
      <c r="G27" s="8"/>
      <c r="H27" s="8"/>
      <c r="I27" s="8"/>
      <c r="J27" s="8"/>
    </row>
    <row r="28" spans="1:10" x14ac:dyDescent="0.45">
      <c r="A28" s="2" t="s">
        <v>367</v>
      </c>
      <c r="G28" s="14"/>
      <c r="H28" s="8"/>
      <c r="I28" s="8"/>
      <c r="J28" s="8"/>
    </row>
    <row r="29" spans="1:10" x14ac:dyDescent="0.45">
      <c r="A29" t="s">
        <v>62</v>
      </c>
      <c r="B29" t="s">
        <v>63</v>
      </c>
      <c r="G29" s="8"/>
      <c r="H29" s="8"/>
      <c r="I29" s="8"/>
      <c r="J29" s="8"/>
    </row>
    <row r="30" spans="1:10" x14ac:dyDescent="0.45">
      <c r="A30" t="s">
        <v>65</v>
      </c>
      <c r="B30" t="s">
        <v>66</v>
      </c>
      <c r="G30" s="8"/>
      <c r="H30" s="8"/>
      <c r="I30" s="8"/>
      <c r="J30" s="8"/>
    </row>
    <row r="31" spans="1:10" x14ac:dyDescent="0.45">
      <c r="A31" t="s">
        <v>41</v>
      </c>
      <c r="B31" t="s">
        <v>109</v>
      </c>
      <c r="G31" s="8"/>
      <c r="H31" s="8"/>
      <c r="I31" s="8"/>
      <c r="J31" s="8"/>
    </row>
    <row r="32" spans="1:10" x14ac:dyDescent="0.45">
      <c r="B32" t="s">
        <v>44</v>
      </c>
      <c r="G32" s="8"/>
      <c r="H32" s="8"/>
      <c r="I32" s="8"/>
      <c r="J32" s="8"/>
    </row>
    <row r="33" spans="1:10" x14ac:dyDescent="0.45">
      <c r="A33" t="s">
        <v>55</v>
      </c>
      <c r="B33" t="s">
        <v>110</v>
      </c>
      <c r="G33" s="8"/>
      <c r="H33" s="8"/>
      <c r="I33" s="8"/>
      <c r="J33" s="8"/>
    </row>
    <row r="34" spans="1:10" x14ac:dyDescent="0.45">
      <c r="B34" t="s">
        <v>68</v>
      </c>
      <c r="G34" s="8"/>
      <c r="H34" s="8"/>
      <c r="I34" s="8"/>
      <c r="J34" s="8"/>
    </row>
    <row r="35" spans="1:10" x14ac:dyDescent="0.45">
      <c r="A35" t="s">
        <v>57</v>
      </c>
      <c r="B35" t="s">
        <v>69</v>
      </c>
      <c r="G35" s="8"/>
      <c r="H35" s="8"/>
      <c r="I35" s="8"/>
      <c r="J35" s="8"/>
    </row>
    <row r="36" spans="1:10" x14ac:dyDescent="0.45">
      <c r="B36" t="s">
        <v>118</v>
      </c>
      <c r="G36" s="8"/>
      <c r="H36" s="8"/>
      <c r="I36" s="8"/>
      <c r="J36" s="8"/>
    </row>
    <row r="37" spans="1:10" x14ac:dyDescent="0.45">
      <c r="B37" t="s">
        <v>70</v>
      </c>
      <c r="G37" s="8"/>
      <c r="H37" s="8"/>
      <c r="I37" s="8"/>
      <c r="J37" s="8"/>
    </row>
    <row r="38" spans="1:10" x14ac:dyDescent="0.45">
      <c r="A38" t="s">
        <v>60</v>
      </c>
      <c r="B38" t="s">
        <v>310</v>
      </c>
      <c r="G38" s="8"/>
      <c r="H38" s="8"/>
      <c r="I38" s="8"/>
      <c r="J38" s="8"/>
    </row>
    <row r="39" spans="1:10" x14ac:dyDescent="0.45">
      <c r="B39" t="s">
        <v>311</v>
      </c>
      <c r="G39" s="8"/>
      <c r="H39" s="8"/>
      <c r="I39" s="8"/>
      <c r="J39" s="8"/>
    </row>
    <row r="40" spans="1:10" x14ac:dyDescent="0.45">
      <c r="B40" t="s">
        <v>124</v>
      </c>
      <c r="G40" s="8"/>
      <c r="H40" s="8"/>
      <c r="I40" s="8"/>
      <c r="J40" s="8"/>
    </row>
    <row r="41" spans="1:10" x14ac:dyDescent="0.45">
      <c r="A41" t="s">
        <v>71</v>
      </c>
      <c r="B41" t="s">
        <v>89</v>
      </c>
      <c r="G41" s="8"/>
      <c r="H41" s="8"/>
      <c r="I41" s="8"/>
      <c r="J41" s="8"/>
    </row>
    <row r="42" spans="1:10" x14ac:dyDescent="0.45">
      <c r="B42" t="s">
        <v>125</v>
      </c>
      <c r="G42" s="8"/>
      <c r="H42" s="8"/>
      <c r="I42" s="8"/>
      <c r="J42" s="8"/>
    </row>
    <row r="43" spans="1:10" x14ac:dyDescent="0.45">
      <c r="G43" s="8"/>
      <c r="H43" s="8"/>
      <c r="I43" s="8"/>
      <c r="J43" s="8"/>
    </row>
    <row r="44" spans="1:10" x14ac:dyDescent="0.45">
      <c r="A44" s="3"/>
      <c r="G44" s="20"/>
      <c r="H44" s="8"/>
      <c r="I44" s="8"/>
      <c r="J44" s="8"/>
    </row>
  </sheetData>
  <sheetProtection algorithmName="SHA-512" hashValue="aNLu+50N/ct1y8PNcVn7LUVp8hUlkesZqKBLPfJUD7eI7NLGlcYoW6rGCAy+mRE7Ekfl1vQk8NAhsZTo/RHXLg==" saltValue="sAINtLT0RoMzmg6LHR64pw==" spinCount="100000" sheet="1" objects="1" scenarios="1"/>
  <protectedRanges>
    <protectedRange sqref="F9" name="Range2"/>
    <protectedRange sqref="B9" name="Range1"/>
  </protectedRanges>
  <customSheetViews>
    <customSheetView guid="{4CCE1264-17FB-45CE-9D02-E9D9CA04831E}">
      <pane ySplit="5" topLeftCell="A6" activePane="bottomLeft" state="frozen"/>
      <selection pane="bottomLeft" activeCell="G22" sqref="G2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pane ySplit="12" topLeftCell="A13" activePane="bottomLeft" state="frozen"/>
      <selection pane="bottomLeft" activeCell="B8" sqref="B8"/>
    </sheetView>
  </sheetViews>
  <sheetFormatPr defaultRowHeight="14.25" x14ac:dyDescent="0.45"/>
  <cols>
    <col min="1" max="1" width="16.86328125" customWidth="1"/>
    <col min="5" max="5" width="16.9296875" customWidth="1"/>
    <col min="7" max="7" width="13.33203125" customWidth="1"/>
  </cols>
  <sheetData>
    <row r="1" spans="1:7" x14ac:dyDescent="0.45">
      <c r="A1" s="2" t="s">
        <v>389</v>
      </c>
    </row>
    <row r="2" spans="1:7" x14ac:dyDescent="0.45">
      <c r="A2" s="1" t="s">
        <v>373</v>
      </c>
    </row>
    <row r="3" spans="1:7" x14ac:dyDescent="0.45">
      <c r="A3" s="13" t="s">
        <v>264</v>
      </c>
    </row>
    <row r="4" spans="1:7" x14ac:dyDescent="0.45">
      <c r="A4" s="13" t="s">
        <v>339</v>
      </c>
    </row>
    <row r="5" spans="1:7" x14ac:dyDescent="0.45">
      <c r="A5" s="13" t="s">
        <v>316</v>
      </c>
    </row>
    <row r="7" spans="1:7" x14ac:dyDescent="0.45">
      <c r="A7" s="17" t="s">
        <v>350</v>
      </c>
      <c r="E7" s="17" t="s">
        <v>355</v>
      </c>
    </row>
    <row r="8" spans="1:7" x14ac:dyDescent="0.45">
      <c r="A8" t="s">
        <v>345</v>
      </c>
      <c r="B8" s="22">
        <v>23</v>
      </c>
      <c r="E8" t="s">
        <v>345</v>
      </c>
      <c r="F8" s="22">
        <v>40</v>
      </c>
    </row>
    <row r="9" spans="1:7" x14ac:dyDescent="0.45">
      <c r="A9" t="s">
        <v>346</v>
      </c>
      <c r="B9" s="23">
        <f>+B10-5</f>
        <v>7</v>
      </c>
      <c r="E9" t="s">
        <v>346</v>
      </c>
      <c r="F9" s="23">
        <f>+F10-5</f>
        <v>27</v>
      </c>
    </row>
    <row r="10" spans="1:7" x14ac:dyDescent="0.45">
      <c r="A10" t="s">
        <v>347</v>
      </c>
      <c r="B10" s="23">
        <f>+B11-1</f>
        <v>12</v>
      </c>
      <c r="E10" t="s">
        <v>347</v>
      </c>
      <c r="F10" s="23">
        <f>+F11-1</f>
        <v>32</v>
      </c>
    </row>
    <row r="11" spans="1:7" x14ac:dyDescent="0.45">
      <c r="A11" t="s">
        <v>208</v>
      </c>
      <c r="B11" s="23">
        <f>+B8-10</f>
        <v>13</v>
      </c>
      <c r="E11" t="s">
        <v>208</v>
      </c>
      <c r="F11" s="23">
        <f>+F8-7</f>
        <v>33</v>
      </c>
    </row>
    <row r="12" spans="1:7" x14ac:dyDescent="0.45">
      <c r="E12" s="3" t="s">
        <v>356</v>
      </c>
    </row>
    <row r="13" spans="1:7" x14ac:dyDescent="0.45">
      <c r="A13" s="2" t="s">
        <v>358</v>
      </c>
      <c r="G13" s="2"/>
    </row>
    <row r="14" spans="1:7" x14ac:dyDescent="0.45">
      <c r="A14" t="s">
        <v>41</v>
      </c>
      <c r="B14" t="s">
        <v>42</v>
      </c>
    </row>
    <row r="15" spans="1:7" x14ac:dyDescent="0.45">
      <c r="B15" t="s">
        <v>99</v>
      </c>
    </row>
    <row r="16" spans="1:7" x14ac:dyDescent="0.45">
      <c r="B16" t="s">
        <v>44</v>
      </c>
    </row>
    <row r="17" spans="1:7" x14ac:dyDescent="0.45">
      <c r="A17" t="s">
        <v>45</v>
      </c>
      <c r="B17" t="s">
        <v>46</v>
      </c>
    </row>
    <row r="18" spans="1:7" x14ac:dyDescent="0.45">
      <c r="A18" t="s">
        <v>47</v>
      </c>
      <c r="B18" t="s">
        <v>121</v>
      </c>
    </row>
    <row r="19" spans="1:7" x14ac:dyDescent="0.45">
      <c r="A19" t="s">
        <v>49</v>
      </c>
      <c r="B19" t="s">
        <v>50</v>
      </c>
    </row>
    <row r="20" spans="1:7" x14ac:dyDescent="0.45">
      <c r="A20" t="s">
        <v>51</v>
      </c>
      <c r="B20" t="s">
        <v>122</v>
      </c>
    </row>
    <row r="21" spans="1:7" x14ac:dyDescent="0.45">
      <c r="A21" t="s">
        <v>55</v>
      </c>
      <c r="B21" t="s">
        <v>123</v>
      </c>
    </row>
    <row r="22" spans="1:7" x14ac:dyDescent="0.45">
      <c r="A22" t="s">
        <v>57</v>
      </c>
      <c r="B22" t="s">
        <v>104</v>
      </c>
    </row>
    <row r="23" spans="1:7" x14ac:dyDescent="0.45">
      <c r="B23" t="s">
        <v>59</v>
      </c>
    </row>
    <row r="24" spans="1:7" x14ac:dyDescent="0.45">
      <c r="A24" t="s">
        <v>60</v>
      </c>
      <c r="B24" t="s">
        <v>61</v>
      </c>
      <c r="F24" t="s">
        <v>388</v>
      </c>
    </row>
    <row r="26" spans="1:7" x14ac:dyDescent="0.45">
      <c r="A26" s="2" t="s">
        <v>367</v>
      </c>
      <c r="G26" s="1"/>
    </row>
    <row r="27" spans="1:7" x14ac:dyDescent="0.45">
      <c r="A27" t="s">
        <v>62</v>
      </c>
      <c r="B27" t="s">
        <v>63</v>
      </c>
    </row>
    <row r="28" spans="1:7" x14ac:dyDescent="0.45">
      <c r="A28" t="s">
        <v>65</v>
      </c>
      <c r="B28" t="s">
        <v>66</v>
      </c>
    </row>
    <row r="29" spans="1:7" x14ac:dyDescent="0.45">
      <c r="A29" t="s">
        <v>41</v>
      </c>
      <c r="B29" t="s">
        <v>109</v>
      </c>
    </row>
    <row r="30" spans="1:7" x14ac:dyDescent="0.45">
      <c r="B30" t="s">
        <v>44</v>
      </c>
    </row>
    <row r="31" spans="1:7" x14ac:dyDescent="0.45">
      <c r="A31" t="s">
        <v>55</v>
      </c>
      <c r="B31" t="s">
        <v>110</v>
      </c>
    </row>
    <row r="32" spans="1:7" x14ac:dyDescent="0.45">
      <c r="B32" t="s">
        <v>68</v>
      </c>
    </row>
    <row r="33" spans="1:2" x14ac:dyDescent="0.45">
      <c r="A33" t="s">
        <v>57</v>
      </c>
      <c r="B33" t="s">
        <v>69</v>
      </c>
    </row>
    <row r="34" spans="1:2" x14ac:dyDescent="0.45">
      <c r="B34" t="s">
        <v>118</v>
      </c>
    </row>
    <row r="35" spans="1:2" x14ac:dyDescent="0.45">
      <c r="B35" t="s">
        <v>70</v>
      </c>
    </row>
    <row r="36" spans="1:2" x14ac:dyDescent="0.45">
      <c r="A36" t="s">
        <v>60</v>
      </c>
      <c r="B36" t="s">
        <v>276</v>
      </c>
    </row>
    <row r="37" spans="1:2" x14ac:dyDescent="0.45">
      <c r="B37" t="s">
        <v>275</v>
      </c>
    </row>
    <row r="38" spans="1:2" x14ac:dyDescent="0.45">
      <c r="B38" t="s">
        <v>124</v>
      </c>
    </row>
    <row r="39" spans="1:2" x14ac:dyDescent="0.45">
      <c r="A39" t="s">
        <v>71</v>
      </c>
      <c r="B39" t="s">
        <v>89</v>
      </c>
    </row>
    <row r="40" spans="1:2" x14ac:dyDescent="0.45">
      <c r="B40" t="s">
        <v>125</v>
      </c>
    </row>
  </sheetData>
  <sheetProtection algorithmName="SHA-512" hashValue="nJLgjLAWTAQnzPyvV6BL387zHJ/2smHKiWHVElZkAYQfgwHT/wvlBrCy3Powr6K5wuvrtHUFLZ1mie+Fj4wuew==" saltValue="jZFKZk6GkzWdiGDO0yp0ww==" spinCount="100000" sheet="1" objects="1" scenarios="1"/>
  <protectedRanges>
    <protectedRange sqref="F8" name="Range2"/>
    <protectedRange sqref="B8" name="Range1"/>
  </protectedRanges>
  <customSheetViews>
    <customSheetView guid="{4CCE1264-17FB-45CE-9D02-E9D9CA04831E}">
      <pane ySplit="5" topLeftCell="A6" activePane="bottomLeft" state="frozen"/>
      <selection pane="bottomLeft" activeCell="G22" sqref="G2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pane ySplit="10" topLeftCell="A11" activePane="bottomLeft" state="frozen"/>
      <selection pane="bottomLeft" activeCell="A4" sqref="A4"/>
    </sheetView>
  </sheetViews>
  <sheetFormatPr defaultRowHeight="14.25" x14ac:dyDescent="0.45"/>
  <cols>
    <col min="1" max="1" width="16.9296875" customWidth="1"/>
    <col min="6" max="6" width="18.1328125" customWidth="1"/>
    <col min="7" max="7" width="17.06640625" customWidth="1"/>
  </cols>
  <sheetData>
    <row r="1" spans="1:7" x14ac:dyDescent="0.45">
      <c r="A1" s="2" t="s">
        <v>74</v>
      </c>
      <c r="F1" s="2" t="s">
        <v>75</v>
      </c>
    </row>
    <row r="2" spans="1:7" x14ac:dyDescent="0.45">
      <c r="A2" s="1" t="s">
        <v>353</v>
      </c>
      <c r="F2" t="s">
        <v>6</v>
      </c>
    </row>
    <row r="3" spans="1:7" x14ac:dyDescent="0.45">
      <c r="A3" s="13" t="s">
        <v>227</v>
      </c>
      <c r="C3" s="3"/>
      <c r="F3" t="s">
        <v>9</v>
      </c>
    </row>
    <row r="4" spans="1:7" x14ac:dyDescent="0.45">
      <c r="A4" s="13" t="s">
        <v>325</v>
      </c>
      <c r="F4" t="s">
        <v>7</v>
      </c>
    </row>
    <row r="5" spans="1:7" x14ac:dyDescent="0.45">
      <c r="A5" s="13" t="s">
        <v>317</v>
      </c>
      <c r="F5" t="s">
        <v>10</v>
      </c>
    </row>
    <row r="7" spans="1:7" x14ac:dyDescent="0.45">
      <c r="A7" s="17" t="s">
        <v>350</v>
      </c>
      <c r="F7" s="17" t="s">
        <v>355</v>
      </c>
    </row>
    <row r="8" spans="1:7" x14ac:dyDescent="0.45">
      <c r="A8" t="s">
        <v>345</v>
      </c>
      <c r="B8" s="12">
        <v>16</v>
      </c>
      <c r="F8" t="s">
        <v>345</v>
      </c>
      <c r="G8" s="12">
        <v>39</v>
      </c>
    </row>
    <row r="9" spans="1:7" x14ac:dyDescent="0.45">
      <c r="A9" t="s">
        <v>208</v>
      </c>
      <c r="B9" s="4">
        <f>+B8-9</f>
        <v>7</v>
      </c>
      <c r="F9" t="s">
        <v>208</v>
      </c>
      <c r="G9" s="4">
        <f>+G8-6</f>
        <v>33</v>
      </c>
    </row>
    <row r="10" spans="1:7" x14ac:dyDescent="0.45">
      <c r="F10" s="3" t="s">
        <v>356</v>
      </c>
    </row>
    <row r="12" spans="1:7" x14ac:dyDescent="0.45">
      <c r="A12" s="2" t="s">
        <v>351</v>
      </c>
      <c r="G12" s="1"/>
    </row>
    <row r="13" spans="1:7" x14ac:dyDescent="0.45">
      <c r="A13" t="s">
        <v>64</v>
      </c>
      <c r="B13" t="s">
        <v>63</v>
      </c>
    </row>
    <row r="14" spans="1:7" x14ac:dyDescent="0.45">
      <c r="A14" t="s">
        <v>65</v>
      </c>
      <c r="B14" t="s">
        <v>66</v>
      </c>
    </row>
    <row r="15" spans="1:7" x14ac:dyDescent="0.45">
      <c r="A15" t="s">
        <v>41</v>
      </c>
      <c r="B15" t="s">
        <v>42</v>
      </c>
    </row>
    <row r="16" spans="1:7" x14ac:dyDescent="0.45">
      <c r="B16" t="s">
        <v>44</v>
      </c>
    </row>
    <row r="17" spans="1:9" x14ac:dyDescent="0.45">
      <c r="A17" t="s">
        <v>55</v>
      </c>
      <c r="B17" t="s">
        <v>67</v>
      </c>
    </row>
    <row r="18" spans="1:9" x14ac:dyDescent="0.45">
      <c r="B18" t="s">
        <v>68</v>
      </c>
    </row>
    <row r="19" spans="1:9" x14ac:dyDescent="0.45">
      <c r="A19" t="s">
        <v>57</v>
      </c>
      <c r="B19" t="s">
        <v>69</v>
      </c>
    </row>
    <row r="20" spans="1:9" x14ac:dyDescent="0.45">
      <c r="B20" t="s">
        <v>70</v>
      </c>
    </row>
    <row r="21" spans="1:9" x14ac:dyDescent="0.45">
      <c r="A21" t="s">
        <v>71</v>
      </c>
      <c r="B21" t="s">
        <v>72</v>
      </c>
    </row>
    <row r="22" spans="1:9" x14ac:dyDescent="0.45">
      <c r="C22" s="13"/>
      <c r="I22" s="13"/>
    </row>
  </sheetData>
  <sheetProtection algorithmName="SHA-512" hashValue="zhdOMFxaCq9L/q/HQzlaQKJ3Pm3Cu0TVKD19LJ+5YUXYbTNjm2Hp8F7aLnj887ZdTnL9c7jUx6UCw92kSOy1bw==" saltValue="x8i9BStelZDmi63F/GyxuA==" spinCount="100000" sheet="1" objects="1" scenarios="1"/>
  <protectedRanges>
    <protectedRange sqref="G8" name="Range2"/>
    <protectedRange sqref="B8" name="Range1"/>
  </protectedRanges>
  <customSheetViews>
    <customSheetView guid="{4CCE1264-17FB-45CE-9D02-E9D9CA04831E}">
      <pane ySplit="5" topLeftCell="A6" activePane="bottomLeft" state="frozen"/>
      <selection pane="bottomLeft" activeCell="M23" sqref="M23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pane ySplit="12" topLeftCell="A13" activePane="bottomLeft" state="frozen"/>
      <selection pane="bottomLeft" activeCell="H20" sqref="H20"/>
    </sheetView>
  </sheetViews>
  <sheetFormatPr defaultRowHeight="14.25" x14ac:dyDescent="0.45"/>
  <cols>
    <col min="1" max="1" width="16.86328125" customWidth="1"/>
    <col min="5" max="5" width="17.3984375" customWidth="1"/>
    <col min="7" max="7" width="13.46484375" customWidth="1"/>
  </cols>
  <sheetData>
    <row r="1" spans="1:7" x14ac:dyDescent="0.45">
      <c r="A1" s="2" t="s">
        <v>390</v>
      </c>
      <c r="F1" s="2" t="s">
        <v>75</v>
      </c>
    </row>
    <row r="2" spans="1:7" x14ac:dyDescent="0.45">
      <c r="A2" s="1" t="s">
        <v>373</v>
      </c>
      <c r="F2" t="s">
        <v>31</v>
      </c>
    </row>
    <row r="3" spans="1:7" x14ac:dyDescent="0.45">
      <c r="A3" s="13" t="s">
        <v>264</v>
      </c>
      <c r="F3" t="s">
        <v>6</v>
      </c>
    </row>
    <row r="4" spans="1:7" x14ac:dyDescent="0.45">
      <c r="A4" s="13" t="s">
        <v>339</v>
      </c>
      <c r="F4" t="s">
        <v>126</v>
      </c>
    </row>
    <row r="5" spans="1:7" x14ac:dyDescent="0.45">
      <c r="A5" s="13" t="s">
        <v>316</v>
      </c>
    </row>
    <row r="6" spans="1:7" x14ac:dyDescent="0.45">
      <c r="A6" s="13"/>
    </row>
    <row r="7" spans="1:7" x14ac:dyDescent="0.45">
      <c r="A7" s="17" t="s">
        <v>350</v>
      </c>
      <c r="E7" s="17" t="s">
        <v>355</v>
      </c>
    </row>
    <row r="8" spans="1:7" x14ac:dyDescent="0.45">
      <c r="A8" t="s">
        <v>345</v>
      </c>
      <c r="B8" s="12">
        <v>23</v>
      </c>
      <c r="E8" t="s">
        <v>345</v>
      </c>
      <c r="F8" s="12">
        <v>40</v>
      </c>
    </row>
    <row r="9" spans="1:7" x14ac:dyDescent="0.45">
      <c r="A9" t="s">
        <v>346</v>
      </c>
      <c r="B9" s="4">
        <f>+B10-5</f>
        <v>7</v>
      </c>
      <c r="E9" t="s">
        <v>346</v>
      </c>
      <c r="F9" s="4">
        <f>+F10-5</f>
        <v>27</v>
      </c>
    </row>
    <row r="10" spans="1:7" x14ac:dyDescent="0.45">
      <c r="A10" t="s">
        <v>347</v>
      </c>
      <c r="B10" s="4">
        <f>+B11-1</f>
        <v>12</v>
      </c>
      <c r="E10" t="s">
        <v>347</v>
      </c>
      <c r="F10" s="4">
        <f>+F11-1</f>
        <v>32</v>
      </c>
    </row>
    <row r="11" spans="1:7" x14ac:dyDescent="0.45">
      <c r="A11" t="s">
        <v>208</v>
      </c>
      <c r="B11" s="4">
        <f>+B8-10</f>
        <v>13</v>
      </c>
      <c r="E11" t="s">
        <v>208</v>
      </c>
      <c r="F11" s="4">
        <f>+F8-7</f>
        <v>33</v>
      </c>
    </row>
    <row r="12" spans="1:7" x14ac:dyDescent="0.45">
      <c r="E12" s="3" t="s">
        <v>356</v>
      </c>
    </row>
    <row r="13" spans="1:7" x14ac:dyDescent="0.45">
      <c r="A13" s="13"/>
    </row>
    <row r="14" spans="1:7" x14ac:dyDescent="0.45">
      <c r="A14" s="2" t="s">
        <v>366</v>
      </c>
      <c r="G14" s="2"/>
    </row>
    <row r="15" spans="1:7" x14ac:dyDescent="0.45">
      <c r="A15" t="s">
        <v>41</v>
      </c>
      <c r="B15" t="s">
        <v>42</v>
      </c>
    </row>
    <row r="16" spans="1:7" x14ac:dyDescent="0.45">
      <c r="B16" t="s">
        <v>99</v>
      </c>
    </row>
    <row r="17" spans="1:7" x14ac:dyDescent="0.45">
      <c r="B17" t="s">
        <v>44</v>
      </c>
    </row>
    <row r="18" spans="1:7" x14ac:dyDescent="0.45">
      <c r="A18" t="s">
        <v>45</v>
      </c>
      <c r="B18" t="s">
        <v>46</v>
      </c>
    </row>
    <row r="19" spans="1:7" x14ac:dyDescent="0.45">
      <c r="A19" t="s">
        <v>47</v>
      </c>
      <c r="B19" t="s">
        <v>121</v>
      </c>
    </row>
    <row r="20" spans="1:7" x14ac:dyDescent="0.45">
      <c r="A20" t="s">
        <v>49</v>
      </c>
      <c r="B20" t="s">
        <v>50</v>
      </c>
    </row>
    <row r="21" spans="1:7" x14ac:dyDescent="0.45">
      <c r="A21" t="s">
        <v>51</v>
      </c>
      <c r="B21" t="s">
        <v>122</v>
      </c>
    </row>
    <row r="22" spans="1:7" x14ac:dyDescent="0.45">
      <c r="A22" t="s">
        <v>55</v>
      </c>
      <c r="B22" t="s">
        <v>123</v>
      </c>
    </row>
    <row r="23" spans="1:7" x14ac:dyDescent="0.45">
      <c r="A23" t="s">
        <v>57</v>
      </c>
      <c r="B23" t="s">
        <v>104</v>
      </c>
    </row>
    <row r="24" spans="1:7" x14ac:dyDescent="0.45">
      <c r="B24" t="s">
        <v>59</v>
      </c>
    </row>
    <row r="25" spans="1:7" x14ac:dyDescent="0.45">
      <c r="A25" t="s">
        <v>60</v>
      </c>
      <c r="B25" t="s">
        <v>61</v>
      </c>
    </row>
    <row r="27" spans="1:7" x14ac:dyDescent="0.45">
      <c r="A27" s="2" t="s">
        <v>367</v>
      </c>
      <c r="G27" s="1"/>
    </row>
    <row r="28" spans="1:7" x14ac:dyDescent="0.45">
      <c r="A28" t="s">
        <v>62</v>
      </c>
      <c r="B28" t="s">
        <v>63</v>
      </c>
    </row>
    <row r="29" spans="1:7" x14ac:dyDescent="0.45">
      <c r="A29" t="s">
        <v>65</v>
      </c>
      <c r="B29" t="s">
        <v>66</v>
      </c>
    </row>
    <row r="30" spans="1:7" x14ac:dyDescent="0.45">
      <c r="A30" t="s">
        <v>41</v>
      </c>
      <c r="B30" t="s">
        <v>109</v>
      </c>
    </row>
    <row r="31" spans="1:7" x14ac:dyDescent="0.45">
      <c r="B31" t="s">
        <v>44</v>
      </c>
    </row>
    <row r="32" spans="1:7" x14ac:dyDescent="0.45">
      <c r="A32" t="s">
        <v>55</v>
      </c>
      <c r="B32" t="s">
        <v>110</v>
      </c>
    </row>
    <row r="33" spans="1:2" x14ac:dyDescent="0.45">
      <c r="B33" t="s">
        <v>68</v>
      </c>
    </row>
    <row r="34" spans="1:2" x14ac:dyDescent="0.45">
      <c r="A34" t="s">
        <v>57</v>
      </c>
      <c r="B34" t="s">
        <v>69</v>
      </c>
    </row>
    <row r="35" spans="1:2" x14ac:dyDescent="0.45">
      <c r="B35" t="s">
        <v>118</v>
      </c>
    </row>
    <row r="36" spans="1:2" x14ac:dyDescent="0.45">
      <c r="B36" t="s">
        <v>70</v>
      </c>
    </row>
    <row r="37" spans="1:2" x14ac:dyDescent="0.45">
      <c r="A37" t="s">
        <v>60</v>
      </c>
      <c r="B37" t="s">
        <v>276</v>
      </c>
    </row>
    <row r="38" spans="1:2" x14ac:dyDescent="0.45">
      <c r="B38" t="s">
        <v>275</v>
      </c>
    </row>
    <row r="39" spans="1:2" x14ac:dyDescent="0.45">
      <c r="B39" t="s">
        <v>124</v>
      </c>
    </row>
    <row r="40" spans="1:2" x14ac:dyDescent="0.45">
      <c r="A40" t="s">
        <v>71</v>
      </c>
      <c r="B40" t="s">
        <v>89</v>
      </c>
    </row>
    <row r="41" spans="1:2" x14ac:dyDescent="0.45">
      <c r="B41" t="s">
        <v>125</v>
      </c>
    </row>
  </sheetData>
  <sheetProtection algorithmName="SHA-512" hashValue="a7RjyJyE7CPDzXgyiOcKv8v0TKggvB4rtFsqqz3o7I13XkVh6gBCnXU1pbbjIMYw/YHWnkHwJNDnhGnl9JjBpg==" saltValue="b0hqRzGqZLBSsnPskJ7iJg==" spinCount="100000" sheet="1" objects="1" scenarios="1"/>
  <protectedRanges>
    <protectedRange sqref="F8" name="Range2"/>
    <protectedRange sqref="B8" name="Range1"/>
  </protectedRanges>
  <customSheetViews>
    <customSheetView guid="{4CCE1264-17FB-45CE-9D02-E9D9CA04831E}">
      <pane ySplit="6" topLeftCell="A7" activePane="bottomLeft" state="frozen"/>
      <selection pane="bottomLeft" activeCell="A5" sqref="A5:A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pane ySplit="10" topLeftCell="A11" activePane="bottomLeft" state="frozen"/>
      <selection pane="bottomLeft" activeCell="B9" sqref="B9"/>
    </sheetView>
  </sheetViews>
  <sheetFormatPr defaultRowHeight="14.25" x14ac:dyDescent="0.45"/>
  <cols>
    <col min="1" max="1" width="18" customWidth="1"/>
    <col min="7" max="7" width="13.06640625" customWidth="1"/>
  </cols>
  <sheetData>
    <row r="1" spans="1:14" x14ac:dyDescent="0.45">
      <c r="A1" s="2" t="s">
        <v>304</v>
      </c>
      <c r="F1" s="2" t="s">
        <v>75</v>
      </c>
    </row>
    <row r="2" spans="1:14" x14ac:dyDescent="0.45">
      <c r="A2" s="1" t="s">
        <v>280</v>
      </c>
      <c r="F2" t="s">
        <v>206</v>
      </c>
    </row>
    <row r="3" spans="1:14" x14ac:dyDescent="0.45">
      <c r="A3" s="13" t="s">
        <v>341</v>
      </c>
      <c r="F3" t="s">
        <v>207</v>
      </c>
    </row>
    <row r="4" spans="1:14" x14ac:dyDescent="0.45">
      <c r="A4" s="13" t="s">
        <v>331</v>
      </c>
      <c r="F4" t="s">
        <v>7</v>
      </c>
    </row>
    <row r="6" spans="1:14" x14ac:dyDescent="0.45">
      <c r="A6" s="17" t="s">
        <v>350</v>
      </c>
    </row>
    <row r="7" spans="1:14" x14ac:dyDescent="0.45">
      <c r="A7" t="s">
        <v>345</v>
      </c>
      <c r="B7" s="22">
        <v>25</v>
      </c>
    </row>
    <row r="8" spans="1:14" x14ac:dyDescent="0.45">
      <c r="A8" t="s">
        <v>346</v>
      </c>
      <c r="B8" s="23">
        <f>+B9-7</f>
        <v>7</v>
      </c>
    </row>
    <row r="9" spans="1:14" x14ac:dyDescent="0.45">
      <c r="A9" t="s">
        <v>347</v>
      </c>
      <c r="B9" s="23">
        <f>+B10-1</f>
        <v>14</v>
      </c>
    </row>
    <row r="10" spans="1:14" x14ac:dyDescent="0.45">
      <c r="A10" t="s">
        <v>208</v>
      </c>
      <c r="B10" s="23">
        <f>+B7-10</f>
        <v>15</v>
      </c>
    </row>
    <row r="12" spans="1:14" x14ac:dyDescent="0.45">
      <c r="A12" s="2" t="s">
        <v>366</v>
      </c>
      <c r="G12" s="7"/>
      <c r="H12" s="8"/>
      <c r="I12" s="8"/>
      <c r="J12" s="8"/>
      <c r="K12" s="8"/>
    </row>
    <row r="13" spans="1:14" x14ac:dyDescent="0.45">
      <c r="A13" t="s">
        <v>41</v>
      </c>
      <c r="B13" t="s">
        <v>42</v>
      </c>
      <c r="G13" s="8"/>
      <c r="H13" s="8"/>
      <c r="I13" s="8"/>
      <c r="J13" s="8"/>
      <c r="K13" s="8"/>
    </row>
    <row r="14" spans="1:14" x14ac:dyDescent="0.45">
      <c r="B14" t="s">
        <v>81</v>
      </c>
      <c r="G14" s="8"/>
      <c r="H14" s="8"/>
      <c r="I14" s="8"/>
      <c r="J14" s="8"/>
      <c r="K14" s="8"/>
    </row>
    <row r="15" spans="1:14" x14ac:dyDescent="0.45">
      <c r="B15" t="s">
        <v>305</v>
      </c>
      <c r="G15" s="8"/>
      <c r="H15" s="8"/>
      <c r="I15" s="8"/>
      <c r="J15" s="8"/>
      <c r="K15" s="8"/>
      <c r="N15" s="3"/>
    </row>
    <row r="16" spans="1:14" x14ac:dyDescent="0.45">
      <c r="A16" t="s">
        <v>45</v>
      </c>
      <c r="B16" t="s">
        <v>46</v>
      </c>
      <c r="G16" s="8"/>
      <c r="H16" s="8"/>
      <c r="I16" s="8"/>
      <c r="J16" s="8"/>
      <c r="K16" s="8"/>
    </row>
    <row r="17" spans="1:11" x14ac:dyDescent="0.45">
      <c r="A17" t="s">
        <v>47</v>
      </c>
      <c r="B17" t="s">
        <v>121</v>
      </c>
      <c r="G17" s="8"/>
      <c r="H17" s="8"/>
      <c r="I17" s="8"/>
      <c r="J17" s="8"/>
      <c r="K17" s="8"/>
    </row>
    <row r="18" spans="1:11" x14ac:dyDescent="0.45">
      <c r="A18" t="s">
        <v>49</v>
      </c>
      <c r="B18" t="s">
        <v>50</v>
      </c>
      <c r="G18" s="8"/>
      <c r="H18" s="8"/>
      <c r="I18" s="8"/>
      <c r="J18" s="8"/>
      <c r="K18" s="8"/>
    </row>
    <row r="19" spans="1:11" x14ac:dyDescent="0.45">
      <c r="A19" t="s">
        <v>51</v>
      </c>
      <c r="B19" t="s">
        <v>122</v>
      </c>
      <c r="G19" s="8"/>
      <c r="H19" s="8"/>
      <c r="I19" s="8"/>
      <c r="J19" s="8"/>
      <c r="K19" s="8"/>
    </row>
    <row r="20" spans="1:11" x14ac:dyDescent="0.45">
      <c r="A20" t="s">
        <v>55</v>
      </c>
      <c r="B20" t="s">
        <v>123</v>
      </c>
      <c r="G20" s="8"/>
      <c r="H20" s="8"/>
      <c r="I20" s="8"/>
      <c r="J20" s="8"/>
      <c r="K20" s="8"/>
    </row>
    <row r="21" spans="1:11" x14ac:dyDescent="0.45">
      <c r="A21" t="s">
        <v>57</v>
      </c>
      <c r="B21" t="s">
        <v>104</v>
      </c>
      <c r="G21" s="8"/>
      <c r="H21" s="8"/>
      <c r="I21" s="8"/>
      <c r="J21" s="8"/>
      <c r="K21" s="8"/>
    </row>
    <row r="22" spans="1:11" x14ac:dyDescent="0.45">
      <c r="B22" t="s">
        <v>59</v>
      </c>
      <c r="G22" s="8"/>
      <c r="H22" s="8"/>
      <c r="I22" s="8"/>
      <c r="J22" s="8"/>
      <c r="K22" s="8"/>
    </row>
    <row r="23" spans="1:11" x14ac:dyDescent="0.45">
      <c r="A23" t="s">
        <v>60</v>
      </c>
      <c r="B23" t="s">
        <v>306</v>
      </c>
      <c r="G23" s="8"/>
      <c r="H23" s="8"/>
      <c r="I23" s="8"/>
      <c r="J23" s="8"/>
      <c r="K23" s="8"/>
    </row>
    <row r="24" spans="1:11" x14ac:dyDescent="0.45">
      <c r="G24" s="8"/>
      <c r="H24" s="8"/>
      <c r="I24" s="8"/>
      <c r="J24" s="8"/>
      <c r="K24" s="8"/>
    </row>
    <row r="25" spans="1:11" x14ac:dyDescent="0.45">
      <c r="A25" s="2" t="s">
        <v>367</v>
      </c>
      <c r="G25" s="7"/>
      <c r="H25" s="8"/>
      <c r="I25" s="8"/>
      <c r="J25" s="8"/>
      <c r="K25" s="8"/>
    </row>
    <row r="26" spans="1:11" x14ac:dyDescent="0.45">
      <c r="A26" t="s">
        <v>62</v>
      </c>
      <c r="B26" t="s">
        <v>63</v>
      </c>
      <c r="G26" s="8"/>
      <c r="H26" s="8"/>
      <c r="I26" s="8"/>
      <c r="J26" s="8"/>
      <c r="K26" s="8"/>
    </row>
    <row r="27" spans="1:11" x14ac:dyDescent="0.45">
      <c r="A27" t="s">
        <v>65</v>
      </c>
      <c r="B27" t="s">
        <v>66</v>
      </c>
      <c r="G27" s="8"/>
      <c r="H27" s="8"/>
      <c r="I27" s="8"/>
      <c r="J27" s="8"/>
      <c r="K27" s="8"/>
    </row>
    <row r="28" spans="1:11" x14ac:dyDescent="0.45">
      <c r="A28" t="s">
        <v>41</v>
      </c>
      <c r="B28" t="s">
        <v>109</v>
      </c>
      <c r="G28" s="8"/>
      <c r="H28" s="8"/>
      <c r="I28" s="8"/>
      <c r="J28" s="8"/>
      <c r="K28" s="8"/>
    </row>
    <row r="29" spans="1:11" x14ac:dyDescent="0.45">
      <c r="B29" t="s">
        <v>44</v>
      </c>
      <c r="G29" s="8"/>
      <c r="H29" s="8"/>
      <c r="I29" s="8"/>
      <c r="J29" s="8"/>
      <c r="K29" s="8"/>
    </row>
    <row r="30" spans="1:11" x14ac:dyDescent="0.45">
      <c r="A30" t="s">
        <v>55</v>
      </c>
      <c r="B30" t="s">
        <v>110</v>
      </c>
      <c r="G30" s="8"/>
      <c r="H30" s="8"/>
      <c r="I30" s="8"/>
      <c r="J30" s="8"/>
      <c r="K30" s="8"/>
    </row>
    <row r="31" spans="1:11" x14ac:dyDescent="0.45">
      <c r="B31" t="s">
        <v>68</v>
      </c>
      <c r="G31" s="8"/>
      <c r="H31" s="8"/>
      <c r="I31" s="8"/>
      <c r="J31" s="8"/>
      <c r="K31" s="8"/>
    </row>
    <row r="32" spans="1:11" x14ac:dyDescent="0.45">
      <c r="A32" t="s">
        <v>57</v>
      </c>
      <c r="B32" t="s">
        <v>69</v>
      </c>
      <c r="G32" s="8"/>
      <c r="H32" s="8"/>
      <c r="I32" s="8"/>
      <c r="J32" s="8"/>
      <c r="K32" s="8"/>
    </row>
    <row r="33" spans="1:11" x14ac:dyDescent="0.45">
      <c r="B33" t="s">
        <v>118</v>
      </c>
      <c r="G33" s="8"/>
      <c r="H33" s="8"/>
      <c r="I33" s="8"/>
      <c r="J33" s="8"/>
      <c r="K33" s="8"/>
    </row>
    <row r="34" spans="1:11" x14ac:dyDescent="0.45">
      <c r="B34" t="s">
        <v>70</v>
      </c>
      <c r="G34" s="8"/>
      <c r="H34" s="8"/>
      <c r="I34" s="8"/>
      <c r="J34" s="8"/>
      <c r="K34" s="8"/>
    </row>
    <row r="35" spans="1:11" x14ac:dyDescent="0.45">
      <c r="A35" t="s">
        <v>60</v>
      </c>
      <c r="B35" t="s">
        <v>276</v>
      </c>
      <c r="G35" s="8"/>
      <c r="H35" s="8"/>
      <c r="I35" s="8"/>
      <c r="J35" s="8"/>
      <c r="K35" s="8"/>
    </row>
    <row r="36" spans="1:11" x14ac:dyDescent="0.45">
      <c r="B36" t="s">
        <v>275</v>
      </c>
      <c r="G36" s="8"/>
      <c r="H36" s="8"/>
      <c r="I36" s="8"/>
      <c r="J36" s="8"/>
      <c r="K36" s="8"/>
    </row>
    <row r="37" spans="1:11" x14ac:dyDescent="0.45">
      <c r="B37" t="s">
        <v>124</v>
      </c>
      <c r="G37" s="8"/>
      <c r="H37" s="8"/>
      <c r="I37" s="8"/>
      <c r="J37" s="8"/>
      <c r="K37" s="8"/>
    </row>
    <row r="38" spans="1:11" x14ac:dyDescent="0.45">
      <c r="A38" t="s">
        <v>71</v>
      </c>
      <c r="B38" t="s">
        <v>89</v>
      </c>
      <c r="G38" s="8"/>
      <c r="H38" s="8"/>
      <c r="I38" s="8"/>
      <c r="J38" s="8"/>
      <c r="K38" s="8"/>
    </row>
    <row r="39" spans="1:11" x14ac:dyDescent="0.45">
      <c r="B39" t="s">
        <v>307</v>
      </c>
      <c r="G39" s="8"/>
      <c r="H39" s="8"/>
      <c r="I39" s="8"/>
      <c r="J39" s="8"/>
      <c r="K39" s="8"/>
    </row>
    <row r="40" spans="1:11" x14ac:dyDescent="0.45">
      <c r="G40" s="8"/>
      <c r="H40" s="8"/>
      <c r="I40" s="8"/>
      <c r="J40" s="8"/>
      <c r="K40" s="8"/>
    </row>
    <row r="41" spans="1:11" x14ac:dyDescent="0.45">
      <c r="G41" s="8"/>
      <c r="H41" s="8"/>
      <c r="I41" s="8"/>
      <c r="J41" s="8"/>
      <c r="K41" s="8"/>
    </row>
    <row r="42" spans="1:11" x14ac:dyDescent="0.45">
      <c r="G42" s="8"/>
      <c r="H42" s="8"/>
      <c r="I42" s="8"/>
      <c r="J42" s="8"/>
      <c r="K42" s="8"/>
    </row>
    <row r="43" spans="1:11" x14ac:dyDescent="0.45">
      <c r="G43" s="8"/>
      <c r="H43" s="8"/>
      <c r="I43" s="8"/>
      <c r="J43" s="8"/>
      <c r="K43" s="8"/>
    </row>
    <row r="44" spans="1:11" x14ac:dyDescent="0.45">
      <c r="G44" s="8"/>
      <c r="H44" s="8"/>
      <c r="I44" s="8"/>
      <c r="J44" s="8"/>
      <c r="K44" s="8"/>
    </row>
  </sheetData>
  <sheetProtection algorithmName="SHA-512" hashValue="9n8fTcz6KpIUzXeb1rSCGmuUUFMrtELMYQ3iIwdkR7zRkzp7p1vk/wAnuOlaVEY+yZtQfGr67J0rocZXvs2DXw==" saltValue="2VUb11EPj3DPZdWWqzYNfg==" spinCount="100000" sheet="1" objects="1" scenarios="1"/>
  <protectedRanges>
    <protectedRange sqref="B7" name="Range1"/>
  </protectedRanges>
  <customSheetViews>
    <customSheetView guid="{4CCE1264-17FB-45CE-9D02-E9D9CA04831E}">
      <pane ySplit="4" topLeftCell="A5" activePane="bottomLeft" state="frozen"/>
      <selection pane="bottomLeft" activeCell="N9" sqref="N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ySplit="12" topLeftCell="A13" activePane="bottomLeft" state="frozen"/>
      <selection pane="bottomLeft" activeCell="F10" sqref="F10"/>
    </sheetView>
  </sheetViews>
  <sheetFormatPr defaultRowHeight="14.25" x14ac:dyDescent="0.45"/>
  <cols>
    <col min="1" max="1" width="17.6640625" customWidth="1"/>
    <col min="5" max="5" width="17.1328125" customWidth="1"/>
    <col min="6" max="6" width="13.73046875" customWidth="1"/>
    <col min="7" max="7" width="14.19921875" customWidth="1"/>
  </cols>
  <sheetData>
    <row r="1" spans="1:11" x14ac:dyDescent="0.45">
      <c r="A1" s="2" t="s">
        <v>127</v>
      </c>
      <c r="F1" s="2" t="s">
        <v>75</v>
      </c>
    </row>
    <row r="2" spans="1:11" x14ac:dyDescent="0.45">
      <c r="A2" s="1" t="s">
        <v>373</v>
      </c>
      <c r="F2" t="s">
        <v>39</v>
      </c>
    </row>
    <row r="3" spans="1:11" x14ac:dyDescent="0.45">
      <c r="A3" s="13" t="s">
        <v>277</v>
      </c>
      <c r="F3" t="s">
        <v>11</v>
      </c>
    </row>
    <row r="4" spans="1:11" x14ac:dyDescent="0.45">
      <c r="A4" s="13" t="s">
        <v>339</v>
      </c>
      <c r="F4" t="s">
        <v>38</v>
      </c>
    </row>
    <row r="5" spans="1:11" x14ac:dyDescent="0.45">
      <c r="A5" s="13" t="s">
        <v>316</v>
      </c>
      <c r="F5" t="s">
        <v>7</v>
      </c>
    </row>
    <row r="7" spans="1:11" x14ac:dyDescent="0.45">
      <c r="A7" s="17" t="s">
        <v>350</v>
      </c>
      <c r="E7" s="17" t="s">
        <v>355</v>
      </c>
    </row>
    <row r="8" spans="1:11" x14ac:dyDescent="0.45">
      <c r="A8" t="s">
        <v>345</v>
      </c>
      <c r="B8" s="22">
        <v>19</v>
      </c>
      <c r="E8" t="s">
        <v>345</v>
      </c>
      <c r="F8" s="22">
        <v>40</v>
      </c>
    </row>
    <row r="9" spans="1:11" x14ac:dyDescent="0.45">
      <c r="A9" t="s">
        <v>346</v>
      </c>
      <c r="B9" s="23">
        <f>+B10-5</f>
        <v>4</v>
      </c>
      <c r="E9" t="s">
        <v>346</v>
      </c>
      <c r="F9" s="23">
        <f>+F10-5</f>
        <v>27</v>
      </c>
    </row>
    <row r="10" spans="1:11" x14ac:dyDescent="0.45">
      <c r="A10" t="s">
        <v>347</v>
      </c>
      <c r="B10" s="23">
        <f>+B11-1</f>
        <v>9</v>
      </c>
      <c r="E10" t="s">
        <v>347</v>
      </c>
      <c r="F10" s="23">
        <f>+F11-1</f>
        <v>32</v>
      </c>
    </row>
    <row r="11" spans="1:11" x14ac:dyDescent="0.45">
      <c r="A11" t="s">
        <v>208</v>
      </c>
      <c r="B11" s="23">
        <f>+B8-9</f>
        <v>10</v>
      </c>
      <c r="E11" t="s">
        <v>208</v>
      </c>
      <c r="F11" s="23">
        <f>+F8-7</f>
        <v>33</v>
      </c>
    </row>
    <row r="12" spans="1:11" x14ac:dyDescent="0.45">
      <c r="E12" s="3" t="s">
        <v>356</v>
      </c>
      <c r="G12" s="7"/>
      <c r="H12" s="8"/>
      <c r="I12" s="8"/>
      <c r="J12" s="8"/>
      <c r="K12" s="8"/>
    </row>
    <row r="13" spans="1:11" x14ac:dyDescent="0.45">
      <c r="E13" s="3"/>
      <c r="G13" s="7"/>
      <c r="H13" s="8"/>
      <c r="I13" s="8"/>
      <c r="J13" s="8"/>
      <c r="K13" s="8"/>
    </row>
    <row r="14" spans="1:11" x14ac:dyDescent="0.45">
      <c r="A14" s="1" t="s">
        <v>366</v>
      </c>
      <c r="E14" s="3"/>
      <c r="G14" s="7"/>
      <c r="H14" s="8"/>
      <c r="I14" s="8"/>
      <c r="J14" s="8"/>
      <c r="K14" s="8"/>
    </row>
    <row r="15" spans="1:11" x14ac:dyDescent="0.45">
      <c r="A15" t="s">
        <v>41</v>
      </c>
      <c r="B15" t="s">
        <v>42</v>
      </c>
      <c r="G15" s="8"/>
      <c r="H15" s="8"/>
      <c r="I15" s="8"/>
      <c r="J15" s="8"/>
      <c r="K15" s="8"/>
    </row>
    <row r="16" spans="1:11" x14ac:dyDescent="0.45">
      <c r="B16" t="s">
        <v>99</v>
      </c>
      <c r="G16" s="8"/>
      <c r="H16" s="8"/>
      <c r="I16" s="8"/>
      <c r="J16" s="8"/>
      <c r="K16" s="8"/>
    </row>
    <row r="17" spans="1:11" x14ac:dyDescent="0.45">
      <c r="B17" t="s">
        <v>44</v>
      </c>
      <c r="G17" s="8"/>
      <c r="H17" s="8"/>
      <c r="I17" s="8"/>
      <c r="J17" s="8"/>
      <c r="K17" s="8"/>
    </row>
    <row r="18" spans="1:11" x14ac:dyDescent="0.45">
      <c r="A18" t="s">
        <v>45</v>
      </c>
      <c r="B18" t="s">
        <v>46</v>
      </c>
      <c r="G18" s="8"/>
      <c r="H18" s="8"/>
      <c r="I18" s="8"/>
      <c r="J18" s="8"/>
      <c r="K18" s="8"/>
    </row>
    <row r="19" spans="1:11" x14ac:dyDescent="0.45">
      <c r="A19" t="s">
        <v>47</v>
      </c>
      <c r="B19" t="s">
        <v>128</v>
      </c>
      <c r="G19" s="8"/>
      <c r="H19" s="8"/>
      <c r="I19" s="8"/>
      <c r="J19" s="8"/>
      <c r="K19" s="8"/>
    </row>
    <row r="20" spans="1:11" x14ac:dyDescent="0.45">
      <c r="A20" t="s">
        <v>49</v>
      </c>
      <c r="B20" t="s">
        <v>50</v>
      </c>
      <c r="G20" s="8"/>
      <c r="H20" s="8"/>
      <c r="I20" s="8"/>
      <c r="J20" s="8"/>
      <c r="K20" s="8"/>
    </row>
    <row r="21" spans="1:11" x14ac:dyDescent="0.45">
      <c r="A21" t="s">
        <v>51</v>
      </c>
      <c r="B21" t="s">
        <v>290</v>
      </c>
      <c r="G21" s="8"/>
      <c r="H21" s="8"/>
      <c r="I21" s="8"/>
      <c r="J21" s="8"/>
      <c r="K21" s="8"/>
    </row>
    <row r="22" spans="1:11" x14ac:dyDescent="0.45">
      <c r="B22" t="s">
        <v>289</v>
      </c>
      <c r="G22" s="8"/>
      <c r="H22" s="8"/>
      <c r="I22" s="8"/>
      <c r="J22" s="8"/>
      <c r="K22" s="8"/>
    </row>
    <row r="23" spans="1:11" x14ac:dyDescent="0.45">
      <c r="B23" t="s">
        <v>129</v>
      </c>
      <c r="G23" s="8"/>
      <c r="H23" s="8"/>
      <c r="I23" s="8"/>
      <c r="J23" s="8"/>
      <c r="K23" s="8"/>
    </row>
    <row r="24" spans="1:11" x14ac:dyDescent="0.45">
      <c r="A24" t="s">
        <v>55</v>
      </c>
      <c r="B24" t="s">
        <v>123</v>
      </c>
      <c r="G24" s="8"/>
      <c r="H24" s="8"/>
      <c r="I24" s="8"/>
      <c r="J24" s="8"/>
      <c r="K24" s="8"/>
    </row>
    <row r="25" spans="1:11" x14ac:dyDescent="0.45">
      <c r="A25" t="s">
        <v>57</v>
      </c>
      <c r="B25" t="s">
        <v>104</v>
      </c>
      <c r="G25" s="8"/>
      <c r="H25" s="8"/>
      <c r="I25" s="8"/>
      <c r="J25" s="8"/>
      <c r="K25" s="8"/>
    </row>
    <row r="26" spans="1:11" x14ac:dyDescent="0.45">
      <c r="B26" t="s">
        <v>59</v>
      </c>
      <c r="G26" s="8"/>
      <c r="H26" s="8"/>
      <c r="I26" s="8"/>
      <c r="J26" s="8"/>
      <c r="K26" s="8"/>
    </row>
    <row r="27" spans="1:11" x14ac:dyDescent="0.45">
      <c r="A27" t="s">
        <v>60</v>
      </c>
      <c r="B27" t="s">
        <v>130</v>
      </c>
      <c r="G27" s="8"/>
      <c r="H27" s="8"/>
      <c r="I27" s="8"/>
      <c r="J27" s="8"/>
      <c r="K27" s="8"/>
    </row>
    <row r="28" spans="1:11" x14ac:dyDescent="0.45">
      <c r="G28" s="8"/>
      <c r="H28" s="8"/>
      <c r="I28" s="8"/>
      <c r="J28" s="8"/>
      <c r="K28" s="8"/>
    </row>
    <row r="29" spans="1:11" x14ac:dyDescent="0.45">
      <c r="A29" s="2" t="s">
        <v>367</v>
      </c>
      <c r="G29" s="7"/>
      <c r="H29" s="8"/>
      <c r="I29" s="8"/>
      <c r="J29" s="8"/>
      <c r="K29" s="8"/>
    </row>
    <row r="30" spans="1:11" x14ac:dyDescent="0.45">
      <c r="A30" t="s">
        <v>62</v>
      </c>
      <c r="B30" t="s">
        <v>63</v>
      </c>
      <c r="G30" s="8"/>
      <c r="H30" s="8"/>
      <c r="I30" s="8"/>
      <c r="J30" s="8"/>
      <c r="K30" s="8"/>
    </row>
    <row r="31" spans="1:11" x14ac:dyDescent="0.45">
      <c r="A31" t="s">
        <v>65</v>
      </c>
      <c r="B31" t="s">
        <v>66</v>
      </c>
      <c r="G31" s="8"/>
      <c r="H31" s="8"/>
      <c r="I31" s="8"/>
      <c r="J31" s="8"/>
      <c r="K31" s="8"/>
    </row>
    <row r="32" spans="1:11" x14ac:dyDescent="0.45">
      <c r="A32" t="s">
        <v>41</v>
      </c>
      <c r="B32" t="s">
        <v>109</v>
      </c>
      <c r="G32" s="8"/>
      <c r="H32" s="8"/>
      <c r="I32" s="8"/>
      <c r="J32" s="8"/>
      <c r="K32" s="8"/>
    </row>
    <row r="33" spans="1:11" x14ac:dyDescent="0.45">
      <c r="B33" t="s">
        <v>44</v>
      </c>
      <c r="G33" s="8"/>
      <c r="H33" s="8"/>
      <c r="I33" s="8"/>
      <c r="J33" s="8"/>
      <c r="K33" s="8"/>
    </row>
    <row r="34" spans="1:11" x14ac:dyDescent="0.45">
      <c r="A34" t="s">
        <v>55</v>
      </c>
      <c r="B34" t="s">
        <v>110</v>
      </c>
      <c r="G34" s="8"/>
      <c r="H34" s="8"/>
      <c r="I34" s="8"/>
      <c r="J34" s="8"/>
      <c r="K34" s="8"/>
    </row>
    <row r="35" spans="1:11" x14ac:dyDescent="0.45">
      <c r="B35" t="s">
        <v>68</v>
      </c>
      <c r="G35" s="8"/>
      <c r="H35" s="8"/>
      <c r="I35" s="8"/>
      <c r="J35" s="8"/>
      <c r="K35" s="8"/>
    </row>
    <row r="36" spans="1:11" x14ac:dyDescent="0.45">
      <c r="A36" t="s">
        <v>57</v>
      </c>
      <c r="B36" t="s">
        <v>69</v>
      </c>
      <c r="G36" s="8"/>
      <c r="H36" s="8"/>
      <c r="I36" s="8"/>
      <c r="J36" s="8"/>
      <c r="K36" s="8"/>
    </row>
    <row r="37" spans="1:11" x14ac:dyDescent="0.45">
      <c r="B37" t="s">
        <v>118</v>
      </c>
      <c r="G37" s="8"/>
      <c r="H37" s="8"/>
      <c r="I37" s="8"/>
      <c r="J37" s="8"/>
      <c r="K37" s="8"/>
    </row>
    <row r="38" spans="1:11" x14ac:dyDescent="0.45">
      <c r="B38" t="s">
        <v>70</v>
      </c>
      <c r="G38" s="8"/>
      <c r="H38" s="8"/>
      <c r="I38" s="8"/>
      <c r="J38" s="8"/>
      <c r="K38" s="8"/>
    </row>
    <row r="39" spans="1:11" x14ac:dyDescent="0.45">
      <c r="A39" t="s">
        <v>60</v>
      </c>
      <c r="B39" t="s">
        <v>131</v>
      </c>
      <c r="G39" s="8"/>
      <c r="H39" s="8"/>
      <c r="I39" s="8"/>
      <c r="J39" s="8"/>
      <c r="K39" s="8"/>
    </row>
    <row r="40" spans="1:11" x14ac:dyDescent="0.45">
      <c r="A40" t="s">
        <v>71</v>
      </c>
      <c r="B40" t="s">
        <v>89</v>
      </c>
      <c r="G40" s="8"/>
      <c r="H40" s="8"/>
      <c r="I40" s="8"/>
      <c r="J40" s="8"/>
      <c r="K40" s="8"/>
    </row>
    <row r="41" spans="1:11" x14ac:dyDescent="0.45">
      <c r="B41" t="s">
        <v>132</v>
      </c>
      <c r="G41" s="8"/>
      <c r="H41" s="8"/>
      <c r="I41" s="8"/>
      <c r="J41" s="8"/>
      <c r="K41" s="8"/>
    </row>
    <row r="42" spans="1:11" x14ac:dyDescent="0.45">
      <c r="G42" s="8"/>
      <c r="H42" s="8"/>
      <c r="I42" s="8"/>
      <c r="J42" s="8"/>
      <c r="K42" s="8"/>
    </row>
    <row r="43" spans="1:11" x14ac:dyDescent="0.45">
      <c r="G43" s="8"/>
      <c r="H43" s="8"/>
      <c r="I43" s="8"/>
      <c r="J43" s="8"/>
      <c r="K43" s="8"/>
    </row>
    <row r="44" spans="1:11" x14ac:dyDescent="0.45">
      <c r="G44" s="8"/>
      <c r="H44" s="8"/>
      <c r="I44" s="8"/>
      <c r="J44" s="8"/>
      <c r="K44" s="8"/>
    </row>
    <row r="45" spans="1:11" x14ac:dyDescent="0.45">
      <c r="G45" s="8"/>
      <c r="H45" s="8"/>
      <c r="I45" s="8"/>
      <c r="J45" s="8"/>
      <c r="K45" s="8"/>
    </row>
  </sheetData>
  <sheetProtection algorithmName="SHA-512" hashValue="q+4jZJzhIcoYRT/aXVdLUN5Uxn/gxcTcEFTMsPtHROlFWqP+5/benYHCu++Pcy8tlv40U5QZndrTFLF9avm7VQ==" saltValue="R4gUaPkQp0BMp6xsz9L0hQ==" spinCount="100000" sheet="1" objects="1" scenarios="1"/>
  <protectedRanges>
    <protectedRange sqref="F8" name="Range2"/>
    <protectedRange sqref="B8" name="Range1"/>
  </protectedRanges>
  <customSheetViews>
    <customSheetView guid="{4CCE1264-17FB-45CE-9D02-E9D9CA04831E}">
      <pane ySplit="3" topLeftCell="A4" activePane="bottomLeft" state="frozen"/>
      <selection pane="bottomLeft" activeCell="B12" sqref="B12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12" topLeftCell="A13" activePane="bottomLeft" state="frozen"/>
      <selection pane="bottomLeft" activeCell="A4" sqref="A4:A5"/>
    </sheetView>
  </sheetViews>
  <sheetFormatPr defaultRowHeight="14.25" x14ac:dyDescent="0.45"/>
  <cols>
    <col min="1" max="1" width="17.06640625" customWidth="1"/>
    <col min="6" max="6" width="20.59765625" customWidth="1"/>
    <col min="7" max="7" width="9.1328125" customWidth="1"/>
  </cols>
  <sheetData>
    <row r="1" spans="1:7" x14ac:dyDescent="0.45">
      <c r="A1" s="2" t="s">
        <v>308</v>
      </c>
      <c r="F1" s="1" t="s">
        <v>143</v>
      </c>
    </row>
    <row r="2" spans="1:7" x14ac:dyDescent="0.45">
      <c r="A2" s="1" t="s">
        <v>353</v>
      </c>
      <c r="F2" t="s">
        <v>144</v>
      </c>
    </row>
    <row r="3" spans="1:7" x14ac:dyDescent="0.45">
      <c r="A3" s="13" t="s">
        <v>227</v>
      </c>
      <c r="F3" t="s">
        <v>145</v>
      </c>
    </row>
    <row r="4" spans="1:7" x14ac:dyDescent="0.45">
      <c r="A4" s="13" t="s">
        <v>325</v>
      </c>
      <c r="F4" t="s">
        <v>146</v>
      </c>
    </row>
    <row r="5" spans="1:7" x14ac:dyDescent="0.45">
      <c r="A5" s="13" t="s">
        <v>317</v>
      </c>
    </row>
    <row r="6" spans="1:7" x14ac:dyDescent="0.45">
      <c r="C6" s="3"/>
    </row>
    <row r="7" spans="1:7" x14ac:dyDescent="0.45">
      <c r="A7" s="17" t="s">
        <v>350</v>
      </c>
      <c r="C7" s="3"/>
      <c r="F7" s="17" t="s">
        <v>355</v>
      </c>
    </row>
    <row r="8" spans="1:7" x14ac:dyDescent="0.45">
      <c r="A8" t="s">
        <v>345</v>
      </c>
      <c r="B8" s="18">
        <v>18</v>
      </c>
      <c r="C8" s="3"/>
      <c r="F8" t="s">
        <v>345</v>
      </c>
      <c r="G8" s="18">
        <v>40</v>
      </c>
    </row>
    <row r="9" spans="1:7" x14ac:dyDescent="0.45">
      <c r="A9" t="s">
        <v>346</v>
      </c>
      <c r="B9" s="19">
        <f>+B10-5</f>
        <v>3</v>
      </c>
      <c r="C9" s="3"/>
      <c r="F9" t="s">
        <v>346</v>
      </c>
      <c r="G9" s="19">
        <f>+G10-5</f>
        <v>28</v>
      </c>
    </row>
    <row r="10" spans="1:7" x14ac:dyDescent="0.45">
      <c r="A10" t="s">
        <v>347</v>
      </c>
      <c r="B10" s="19">
        <f>+B11-1</f>
        <v>8</v>
      </c>
      <c r="C10" s="3"/>
      <c r="F10" t="s">
        <v>347</v>
      </c>
      <c r="G10" s="19">
        <f>+G11-1</f>
        <v>33</v>
      </c>
    </row>
    <row r="11" spans="1:7" x14ac:dyDescent="0.45">
      <c r="A11" t="s">
        <v>208</v>
      </c>
      <c r="B11" s="19">
        <f>+B8-9</f>
        <v>9</v>
      </c>
      <c r="C11" s="3"/>
      <c r="F11" t="s">
        <v>208</v>
      </c>
      <c r="G11" s="19">
        <f>+G8-6</f>
        <v>34</v>
      </c>
    </row>
    <row r="12" spans="1:7" x14ac:dyDescent="0.45">
      <c r="C12" s="3"/>
      <c r="F12" s="3" t="s">
        <v>356</v>
      </c>
    </row>
    <row r="13" spans="1:7" x14ac:dyDescent="0.45">
      <c r="C13" s="3"/>
      <c r="F13" s="3"/>
    </row>
    <row r="14" spans="1:7" x14ac:dyDescent="0.45">
      <c r="A14" s="2" t="s">
        <v>352</v>
      </c>
      <c r="G14" s="2"/>
    </row>
    <row r="15" spans="1:7" x14ac:dyDescent="0.45">
      <c r="A15" t="s">
        <v>41</v>
      </c>
      <c r="B15" t="s">
        <v>42</v>
      </c>
    </row>
    <row r="16" spans="1:7" x14ac:dyDescent="0.45">
      <c r="B16" t="s">
        <v>43</v>
      </c>
    </row>
    <row r="17" spans="1:7" x14ac:dyDescent="0.45">
      <c r="B17" t="s">
        <v>44</v>
      </c>
    </row>
    <row r="18" spans="1:7" x14ac:dyDescent="0.45">
      <c r="A18" t="s">
        <v>45</v>
      </c>
      <c r="B18" t="s">
        <v>46</v>
      </c>
    </row>
    <row r="19" spans="1:7" x14ac:dyDescent="0.45">
      <c r="A19" t="s">
        <v>47</v>
      </c>
      <c r="B19" t="s">
        <v>48</v>
      </c>
    </row>
    <row r="20" spans="1:7" x14ac:dyDescent="0.45">
      <c r="A20" t="s">
        <v>49</v>
      </c>
      <c r="B20" t="s">
        <v>50</v>
      </c>
    </row>
    <row r="21" spans="1:7" x14ac:dyDescent="0.45">
      <c r="A21" t="s">
        <v>51</v>
      </c>
      <c r="B21" t="s">
        <v>52</v>
      </c>
    </row>
    <row r="22" spans="1:7" x14ac:dyDescent="0.45">
      <c r="B22" t="s">
        <v>53</v>
      </c>
    </row>
    <row r="23" spans="1:7" x14ac:dyDescent="0.45">
      <c r="B23" t="s">
        <v>54</v>
      </c>
    </row>
    <row r="24" spans="1:7" x14ac:dyDescent="0.45">
      <c r="A24" t="s">
        <v>55</v>
      </c>
      <c r="B24" t="s">
        <v>56</v>
      </c>
    </row>
    <row r="25" spans="1:7" x14ac:dyDescent="0.45">
      <c r="A25" t="s">
        <v>57</v>
      </c>
      <c r="B25" t="s">
        <v>58</v>
      </c>
    </row>
    <row r="26" spans="1:7" x14ac:dyDescent="0.45">
      <c r="B26" t="s">
        <v>59</v>
      </c>
    </row>
    <row r="27" spans="1:7" x14ac:dyDescent="0.45">
      <c r="A27" t="s">
        <v>60</v>
      </c>
      <c r="B27" t="s">
        <v>61</v>
      </c>
    </row>
    <row r="29" spans="1:7" x14ac:dyDescent="0.45">
      <c r="A29" s="2" t="s">
        <v>354</v>
      </c>
      <c r="G29" s="1"/>
    </row>
    <row r="30" spans="1:7" x14ac:dyDescent="0.45">
      <c r="A30" t="s">
        <v>64</v>
      </c>
      <c r="B30" t="s">
        <v>342</v>
      </c>
    </row>
    <row r="31" spans="1:7" x14ac:dyDescent="0.45">
      <c r="A31" t="s">
        <v>65</v>
      </c>
      <c r="B31" t="s">
        <v>66</v>
      </c>
    </row>
    <row r="32" spans="1:7" x14ac:dyDescent="0.45">
      <c r="A32" t="s">
        <v>41</v>
      </c>
      <c r="B32" t="s">
        <v>42</v>
      </c>
    </row>
    <row r="33" spans="1:9" x14ac:dyDescent="0.45">
      <c r="B33" t="s">
        <v>44</v>
      </c>
    </row>
    <row r="34" spans="1:9" x14ac:dyDescent="0.45">
      <c r="A34" t="s">
        <v>55</v>
      </c>
      <c r="B34" t="s">
        <v>67</v>
      </c>
    </row>
    <row r="35" spans="1:9" x14ac:dyDescent="0.45">
      <c r="B35" t="s">
        <v>68</v>
      </c>
    </row>
    <row r="36" spans="1:9" x14ac:dyDescent="0.45">
      <c r="A36" t="s">
        <v>57</v>
      </c>
      <c r="B36" t="s">
        <v>69</v>
      </c>
    </row>
    <row r="37" spans="1:9" x14ac:dyDescent="0.45">
      <c r="B37" t="s">
        <v>70</v>
      </c>
    </row>
    <row r="38" spans="1:9" x14ac:dyDescent="0.45">
      <c r="A38" t="s">
        <v>71</v>
      </c>
      <c r="B38" t="s">
        <v>72</v>
      </c>
    </row>
    <row r="39" spans="1:9" x14ac:dyDescent="0.45">
      <c r="C39" s="13"/>
      <c r="I39" s="13"/>
    </row>
  </sheetData>
  <sheetProtection algorithmName="SHA-512" hashValue="mx/+ztNjsCX/Zz9TylhCORmjV0nP0aKoGxo+59BqslFysVbNmnslDHuf428p9WSjKjW8METaK/nQp+T7bykM8g==" saltValue="rkEFLloxyw/WTU4ULxi6BA==" spinCount="100000" sheet="1" objects="1" scenarios="1"/>
  <protectedRanges>
    <protectedRange sqref="G8" name="Range2"/>
    <protectedRange sqref="B8" name="Range1"/>
  </protectedRanges>
  <customSheetViews>
    <customSheetView guid="{4CCE1264-17FB-45CE-9D02-E9D9CA04831E}">
      <pane ySplit="5" topLeftCell="A6" activePane="bottomLeft" state="frozen"/>
      <selection pane="bottomLeft" activeCell="M32" sqref="M32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pane ySplit="11" topLeftCell="A12" activePane="bottomLeft" state="frozen"/>
      <selection pane="bottomLeft" activeCell="C6" sqref="C6"/>
    </sheetView>
  </sheetViews>
  <sheetFormatPr defaultRowHeight="14.25" x14ac:dyDescent="0.45"/>
  <cols>
    <col min="1" max="1" width="19.1328125" customWidth="1"/>
  </cols>
  <sheetData>
    <row r="1" spans="1:2" x14ac:dyDescent="0.45">
      <c r="A1" s="1" t="s">
        <v>226</v>
      </c>
    </row>
    <row r="2" spans="1:2" x14ac:dyDescent="0.45">
      <c r="A2" s="1" t="s">
        <v>284</v>
      </c>
    </row>
    <row r="3" spans="1:2" x14ac:dyDescent="0.45">
      <c r="A3" s="13" t="s">
        <v>227</v>
      </c>
    </row>
    <row r="4" spans="1:2" x14ac:dyDescent="0.45">
      <c r="A4" s="13" t="s">
        <v>315</v>
      </c>
    </row>
    <row r="5" spans="1:2" x14ac:dyDescent="0.45">
      <c r="A5" s="13" t="s">
        <v>324</v>
      </c>
    </row>
    <row r="7" spans="1:2" x14ac:dyDescent="0.45">
      <c r="A7" s="17" t="s">
        <v>350</v>
      </c>
    </row>
    <row r="8" spans="1:2" x14ac:dyDescent="0.45">
      <c r="A8" t="s">
        <v>345</v>
      </c>
      <c r="B8" s="12">
        <v>24</v>
      </c>
    </row>
    <row r="9" spans="1:2" x14ac:dyDescent="0.45">
      <c r="A9" t="s">
        <v>346</v>
      </c>
      <c r="B9" s="4">
        <f>+B10-5</f>
        <v>7</v>
      </c>
    </row>
    <row r="10" spans="1:2" x14ac:dyDescent="0.45">
      <c r="A10" t="s">
        <v>347</v>
      </c>
      <c r="B10" s="4">
        <f>+B11-1</f>
        <v>12</v>
      </c>
    </row>
    <row r="11" spans="1:2" x14ac:dyDescent="0.45">
      <c r="A11" t="s">
        <v>357</v>
      </c>
      <c r="B11" s="4">
        <f>+B8-11</f>
        <v>13</v>
      </c>
    </row>
    <row r="13" spans="1:2" x14ac:dyDescent="0.45">
      <c r="A13" s="2" t="s">
        <v>40</v>
      </c>
    </row>
    <row r="14" spans="1:2" x14ac:dyDescent="0.45">
      <c r="A14" t="s">
        <v>41</v>
      </c>
      <c r="B14" t="s">
        <v>42</v>
      </c>
    </row>
    <row r="15" spans="1:2" x14ac:dyDescent="0.45">
      <c r="B15" t="s">
        <v>216</v>
      </c>
    </row>
    <row r="16" spans="1:2" x14ac:dyDescent="0.45">
      <c r="B16" t="s">
        <v>44</v>
      </c>
    </row>
    <row r="17" spans="1:2" x14ac:dyDescent="0.45">
      <c r="A17" t="s">
        <v>45</v>
      </c>
      <c r="B17" t="s">
        <v>46</v>
      </c>
    </row>
    <row r="18" spans="1:2" x14ac:dyDescent="0.45">
      <c r="A18" t="s">
        <v>47</v>
      </c>
      <c r="B18" t="s">
        <v>217</v>
      </c>
    </row>
    <row r="19" spans="1:2" x14ac:dyDescent="0.45">
      <c r="A19" t="s">
        <v>49</v>
      </c>
      <c r="B19" t="s">
        <v>50</v>
      </c>
    </row>
    <row r="20" spans="1:2" x14ac:dyDescent="0.45">
      <c r="A20" t="s">
        <v>51</v>
      </c>
      <c r="B20" t="s">
        <v>218</v>
      </c>
    </row>
    <row r="21" spans="1:2" x14ac:dyDescent="0.45">
      <c r="A21" t="s">
        <v>55</v>
      </c>
      <c r="B21" t="s">
        <v>56</v>
      </c>
    </row>
    <row r="22" spans="1:2" x14ac:dyDescent="0.45">
      <c r="A22" t="s">
        <v>57</v>
      </c>
      <c r="B22" t="s">
        <v>58</v>
      </c>
    </row>
    <row r="23" spans="1:2" x14ac:dyDescent="0.45">
      <c r="B23" t="s">
        <v>59</v>
      </c>
    </row>
    <row r="24" spans="1:2" x14ac:dyDescent="0.45">
      <c r="A24" t="s">
        <v>60</v>
      </c>
      <c r="B24" t="s">
        <v>219</v>
      </c>
    </row>
    <row r="26" spans="1:2" x14ac:dyDescent="0.45">
      <c r="A26" s="2" t="s">
        <v>343</v>
      </c>
    </row>
    <row r="27" spans="1:2" x14ac:dyDescent="0.45">
      <c r="A27" t="s">
        <v>64</v>
      </c>
      <c r="B27" t="s">
        <v>63</v>
      </c>
    </row>
    <row r="28" spans="1:2" x14ac:dyDescent="0.45">
      <c r="A28" t="s">
        <v>65</v>
      </c>
      <c r="B28" t="s">
        <v>66</v>
      </c>
    </row>
    <row r="29" spans="1:2" x14ac:dyDescent="0.45">
      <c r="A29" t="s">
        <v>220</v>
      </c>
      <c r="B29" t="s">
        <v>221</v>
      </c>
    </row>
    <row r="30" spans="1:2" x14ac:dyDescent="0.45">
      <c r="B30" t="s">
        <v>222</v>
      </c>
    </row>
    <row r="31" spans="1:2" x14ac:dyDescent="0.45">
      <c r="A31" t="s">
        <v>41</v>
      </c>
      <c r="B31" t="s">
        <v>42</v>
      </c>
    </row>
    <row r="32" spans="1:2" x14ac:dyDescent="0.45">
      <c r="B32" t="s">
        <v>44</v>
      </c>
    </row>
    <row r="33" spans="1:3" x14ac:dyDescent="0.45">
      <c r="A33" t="s">
        <v>55</v>
      </c>
      <c r="B33" t="s">
        <v>67</v>
      </c>
    </row>
    <row r="34" spans="1:3" x14ac:dyDescent="0.45">
      <c r="B34" t="s">
        <v>68</v>
      </c>
    </row>
    <row r="35" spans="1:3" x14ac:dyDescent="0.45">
      <c r="A35" t="s">
        <v>57</v>
      </c>
      <c r="B35" t="s">
        <v>69</v>
      </c>
    </row>
    <row r="36" spans="1:3" x14ac:dyDescent="0.45">
      <c r="B36" t="s">
        <v>70</v>
      </c>
    </row>
    <row r="37" spans="1:3" x14ac:dyDescent="0.45">
      <c r="A37" t="s">
        <v>60</v>
      </c>
      <c r="B37" t="s">
        <v>223</v>
      </c>
    </row>
    <row r="38" spans="1:3" x14ac:dyDescent="0.45">
      <c r="B38" t="s">
        <v>224</v>
      </c>
    </row>
    <row r="39" spans="1:3" x14ac:dyDescent="0.45">
      <c r="A39" t="s">
        <v>71</v>
      </c>
      <c r="B39" t="s">
        <v>225</v>
      </c>
    </row>
    <row r="40" spans="1:3" x14ac:dyDescent="0.45">
      <c r="C40" s="13"/>
    </row>
  </sheetData>
  <sheetProtection algorithmName="SHA-512" hashValue="3qUa/FUcC/PK3hzJ5kXQQT8fFF3GN6IQ04gN+IBJtOsMAOAkAYbVF7PEIEcPDVLqZxSKNe1r4oHIUdCtkE0gTQ==" saltValue="ExlfViYW9KpB8Eo74BV3cA==" spinCount="100000" sheet="1" objects="1" scenarios="1"/>
  <protectedRanges>
    <protectedRange sqref="B8" name="Range1"/>
  </protectedRanges>
  <customSheetViews>
    <customSheetView guid="{4CCE1264-17FB-45CE-9D02-E9D9CA04831E}">
      <pane ySplit="5" topLeftCell="A6" activePane="bottomLeft" state="frozen"/>
      <selection pane="bottomLeft" activeCell="C38" sqref="C38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pane ySplit="5" topLeftCell="A6" activePane="bottomLeft" state="frozen"/>
      <selection pane="bottomLeft" activeCell="A4" sqref="A4:A5"/>
    </sheetView>
  </sheetViews>
  <sheetFormatPr defaultRowHeight="14.25" x14ac:dyDescent="0.45"/>
  <cols>
    <col min="1" max="1" width="20.06640625" customWidth="1"/>
    <col min="2" max="2" width="12.3984375" customWidth="1"/>
  </cols>
  <sheetData>
    <row r="1" spans="1:3" x14ac:dyDescent="0.45">
      <c r="A1" s="2" t="s">
        <v>348</v>
      </c>
    </row>
    <row r="2" spans="1:3" x14ac:dyDescent="0.45">
      <c r="A2" s="1" t="s">
        <v>282</v>
      </c>
      <c r="C2" s="3"/>
    </row>
    <row r="3" spans="1:3" x14ac:dyDescent="0.45">
      <c r="A3" s="13" t="s">
        <v>227</v>
      </c>
    </row>
    <row r="4" spans="1:3" x14ac:dyDescent="0.45">
      <c r="A4" s="13" t="s">
        <v>326</v>
      </c>
    </row>
    <row r="5" spans="1:3" x14ac:dyDescent="0.45">
      <c r="A5" s="13" t="s">
        <v>327</v>
      </c>
    </row>
    <row r="7" spans="1:3" x14ac:dyDescent="0.45">
      <c r="A7" t="s">
        <v>345</v>
      </c>
      <c r="B7" s="12">
        <v>40</v>
      </c>
    </row>
    <row r="8" spans="1:3" x14ac:dyDescent="0.45">
      <c r="A8" t="s">
        <v>346</v>
      </c>
      <c r="B8" s="4">
        <f>+B9-5</f>
        <v>26</v>
      </c>
    </row>
    <row r="9" spans="1:3" x14ac:dyDescent="0.45">
      <c r="A9" t="s">
        <v>347</v>
      </c>
      <c r="B9" s="4">
        <f>+B10-1</f>
        <v>31</v>
      </c>
    </row>
    <row r="10" spans="1:3" x14ac:dyDescent="0.45">
      <c r="A10" t="s">
        <v>360</v>
      </c>
      <c r="B10" s="4">
        <f>+B7-8</f>
        <v>32</v>
      </c>
    </row>
    <row r="12" spans="1:3" x14ac:dyDescent="0.45">
      <c r="A12" s="2" t="s">
        <v>358</v>
      </c>
    </row>
    <row r="13" spans="1:3" x14ac:dyDescent="0.45">
      <c r="A13" t="s">
        <v>41</v>
      </c>
      <c r="B13" t="s">
        <v>42</v>
      </c>
    </row>
    <row r="14" spans="1:3" x14ac:dyDescent="0.45">
      <c r="B14" t="s">
        <v>43</v>
      </c>
    </row>
    <row r="15" spans="1:3" x14ac:dyDescent="0.45">
      <c r="B15" t="s">
        <v>44</v>
      </c>
    </row>
    <row r="16" spans="1:3" x14ac:dyDescent="0.45">
      <c r="A16" t="s">
        <v>45</v>
      </c>
      <c r="B16" t="s">
        <v>46</v>
      </c>
    </row>
    <row r="17" spans="1:2" x14ac:dyDescent="0.45">
      <c r="A17" t="s">
        <v>47</v>
      </c>
      <c r="B17" t="s">
        <v>48</v>
      </c>
    </row>
    <row r="18" spans="1:2" x14ac:dyDescent="0.45">
      <c r="A18" t="s">
        <v>49</v>
      </c>
      <c r="B18" t="s">
        <v>50</v>
      </c>
    </row>
    <row r="19" spans="1:2" x14ac:dyDescent="0.45">
      <c r="A19" t="s">
        <v>51</v>
      </c>
      <c r="B19" t="s">
        <v>52</v>
      </c>
    </row>
    <row r="20" spans="1:2" x14ac:dyDescent="0.45">
      <c r="B20" t="s">
        <v>79</v>
      </c>
    </row>
    <row r="21" spans="1:2" x14ac:dyDescent="0.45">
      <c r="B21" t="s">
        <v>80</v>
      </c>
    </row>
    <row r="22" spans="1:2" x14ac:dyDescent="0.45">
      <c r="A22" t="s">
        <v>55</v>
      </c>
      <c r="B22" t="s">
        <v>56</v>
      </c>
    </row>
    <row r="23" spans="1:2" x14ac:dyDescent="0.45">
      <c r="A23" t="s">
        <v>57</v>
      </c>
      <c r="B23" t="s">
        <v>58</v>
      </c>
    </row>
    <row r="24" spans="1:2" x14ac:dyDescent="0.45">
      <c r="B24" t="s">
        <v>59</v>
      </c>
    </row>
    <row r="25" spans="1:2" x14ac:dyDescent="0.45">
      <c r="A25" t="s">
        <v>60</v>
      </c>
      <c r="B25" t="s">
        <v>76</v>
      </c>
    </row>
    <row r="27" spans="1:2" x14ac:dyDescent="0.45">
      <c r="A27" s="1" t="s">
        <v>359</v>
      </c>
    </row>
    <row r="28" spans="1:2" x14ac:dyDescent="0.45">
      <c r="A28" t="s">
        <v>349</v>
      </c>
      <c r="B28" t="s">
        <v>63</v>
      </c>
    </row>
    <row r="29" spans="1:2" x14ac:dyDescent="0.45">
      <c r="A29" t="s">
        <v>3</v>
      </c>
      <c r="B29" t="s">
        <v>77</v>
      </c>
    </row>
    <row r="30" spans="1:2" x14ac:dyDescent="0.45">
      <c r="A30" t="s">
        <v>65</v>
      </c>
      <c r="B30" t="s">
        <v>78</v>
      </c>
    </row>
    <row r="31" spans="1:2" x14ac:dyDescent="0.45">
      <c r="A31" t="s">
        <v>41</v>
      </c>
      <c r="B31" t="s">
        <v>42</v>
      </c>
    </row>
    <row r="32" spans="1:2" x14ac:dyDescent="0.45">
      <c r="B32" t="s">
        <v>44</v>
      </c>
    </row>
    <row r="33" spans="1:3" x14ac:dyDescent="0.45">
      <c r="A33" t="s">
        <v>55</v>
      </c>
      <c r="B33" t="s">
        <v>67</v>
      </c>
    </row>
    <row r="34" spans="1:3" x14ac:dyDescent="0.45">
      <c r="B34" t="s">
        <v>68</v>
      </c>
    </row>
    <row r="35" spans="1:3" x14ac:dyDescent="0.45">
      <c r="A35" t="s">
        <v>57</v>
      </c>
      <c r="B35" t="s">
        <v>69</v>
      </c>
    </row>
    <row r="36" spans="1:3" x14ac:dyDescent="0.45">
      <c r="B36" t="s">
        <v>70</v>
      </c>
    </row>
    <row r="37" spans="1:3" x14ac:dyDescent="0.45">
      <c r="A37" t="s">
        <v>71</v>
      </c>
      <c r="B37" t="s">
        <v>72</v>
      </c>
    </row>
    <row r="38" spans="1:3" x14ac:dyDescent="0.45">
      <c r="C38" s="13"/>
    </row>
    <row r="39" spans="1:3" x14ac:dyDescent="0.45">
      <c r="C39" s="13"/>
    </row>
  </sheetData>
  <sheetProtection algorithmName="SHA-512" hashValue="PyFTfdvZaa+HSs+5uo9a4qx/BdYnVTjCo2H1neAi60ACirvng1DFlgjZBp0+w5eELCLx8QJuIr59SY/3HJOqYQ==" saltValue="u6M7dET+p8ei5UhCxLZ2ew==" spinCount="100000" sheet="1" objects="1" scenarios="1"/>
  <protectedRanges>
    <protectedRange sqref="B7" name="Range1"/>
  </protectedRanges>
  <customSheetViews>
    <customSheetView guid="{4CCE1264-17FB-45CE-9D02-E9D9CA04831E}">
      <pane ySplit="5" topLeftCell="A6" activePane="bottomLeft" state="frozen"/>
      <selection pane="bottomLeft" activeCell="C36" sqref="C36:C3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pane ySplit="12" topLeftCell="A13" activePane="bottomLeft" state="frozen"/>
      <selection pane="bottomLeft" activeCell="A4" sqref="A4:A5"/>
    </sheetView>
  </sheetViews>
  <sheetFormatPr defaultRowHeight="14.25" x14ac:dyDescent="0.45"/>
  <cols>
    <col min="1" max="1" width="16.9296875" customWidth="1"/>
    <col min="6" max="6" width="18.3984375" customWidth="1"/>
    <col min="7" max="7" width="14.19921875" customWidth="1"/>
  </cols>
  <sheetData>
    <row r="1" spans="1:7" x14ac:dyDescent="0.45">
      <c r="A1" s="2" t="s">
        <v>361</v>
      </c>
      <c r="F1" s="2" t="s">
        <v>75</v>
      </c>
    </row>
    <row r="2" spans="1:7" x14ac:dyDescent="0.45">
      <c r="A2" s="1" t="s">
        <v>283</v>
      </c>
      <c r="F2" t="s">
        <v>107</v>
      </c>
      <c r="G2" t="s">
        <v>213</v>
      </c>
    </row>
    <row r="3" spans="1:7" x14ac:dyDescent="0.45">
      <c r="A3" s="13" t="s">
        <v>227</v>
      </c>
      <c r="F3" t="s">
        <v>108</v>
      </c>
      <c r="G3" t="s">
        <v>214</v>
      </c>
    </row>
    <row r="4" spans="1:7" x14ac:dyDescent="0.45">
      <c r="A4" s="13" t="s">
        <v>315</v>
      </c>
    </row>
    <row r="5" spans="1:7" x14ac:dyDescent="0.45">
      <c r="A5" s="13" t="s">
        <v>317</v>
      </c>
    </row>
    <row r="7" spans="1:7" x14ac:dyDescent="0.45">
      <c r="A7" s="17" t="s">
        <v>350</v>
      </c>
      <c r="F7" s="17" t="s">
        <v>355</v>
      </c>
    </row>
    <row r="8" spans="1:7" x14ac:dyDescent="0.45">
      <c r="A8" t="s">
        <v>345</v>
      </c>
      <c r="B8" s="18">
        <v>18</v>
      </c>
      <c r="F8" t="s">
        <v>345</v>
      </c>
      <c r="G8" s="18">
        <v>40</v>
      </c>
    </row>
    <row r="9" spans="1:7" x14ac:dyDescent="0.45">
      <c r="A9" t="s">
        <v>346</v>
      </c>
      <c r="B9" s="19">
        <f>+B10-5</f>
        <v>3</v>
      </c>
      <c r="F9" t="s">
        <v>346</v>
      </c>
      <c r="G9" s="19">
        <f>+G10-5</f>
        <v>27</v>
      </c>
    </row>
    <row r="10" spans="1:7" x14ac:dyDescent="0.45">
      <c r="A10" t="s">
        <v>347</v>
      </c>
      <c r="B10" s="19">
        <f>+B11-1</f>
        <v>8</v>
      </c>
      <c r="F10" t="s">
        <v>347</v>
      </c>
      <c r="G10" s="19">
        <f>+G11-1</f>
        <v>32</v>
      </c>
    </row>
    <row r="11" spans="1:7" x14ac:dyDescent="0.45">
      <c r="A11" t="s">
        <v>208</v>
      </c>
      <c r="B11" s="19">
        <f>+B8-9</f>
        <v>9</v>
      </c>
      <c r="F11" t="s">
        <v>208</v>
      </c>
      <c r="G11" s="19">
        <f>+G8-7</f>
        <v>33</v>
      </c>
    </row>
    <row r="12" spans="1:7" x14ac:dyDescent="0.45">
      <c r="F12" s="3" t="s">
        <v>356</v>
      </c>
    </row>
    <row r="14" spans="1:7" x14ac:dyDescent="0.45">
      <c r="A14" s="2" t="s">
        <v>358</v>
      </c>
      <c r="G14" s="2"/>
    </row>
    <row r="15" spans="1:7" x14ac:dyDescent="0.45">
      <c r="A15" t="s">
        <v>41</v>
      </c>
      <c r="B15" t="s">
        <v>42</v>
      </c>
    </row>
    <row r="16" spans="1:7" x14ac:dyDescent="0.45">
      <c r="B16" t="s">
        <v>81</v>
      </c>
    </row>
    <row r="17" spans="1:8" x14ac:dyDescent="0.45">
      <c r="B17" t="s">
        <v>44</v>
      </c>
    </row>
    <row r="18" spans="1:8" x14ac:dyDescent="0.45">
      <c r="A18" t="s">
        <v>45</v>
      </c>
      <c r="B18" t="s">
        <v>46</v>
      </c>
    </row>
    <row r="19" spans="1:8" x14ac:dyDescent="0.45">
      <c r="A19" t="s">
        <v>47</v>
      </c>
      <c r="B19" t="s">
        <v>82</v>
      </c>
    </row>
    <row r="20" spans="1:8" x14ac:dyDescent="0.45">
      <c r="A20" t="s">
        <v>49</v>
      </c>
      <c r="B20" t="s">
        <v>50</v>
      </c>
    </row>
    <row r="21" spans="1:8" x14ac:dyDescent="0.45">
      <c r="A21" t="s">
        <v>51</v>
      </c>
      <c r="B21" t="s">
        <v>52</v>
      </c>
    </row>
    <row r="22" spans="1:8" x14ac:dyDescent="0.45">
      <c r="B22" t="s">
        <v>83</v>
      </c>
    </row>
    <row r="23" spans="1:8" x14ac:dyDescent="0.45">
      <c r="A23" t="s">
        <v>55</v>
      </c>
      <c r="B23" t="s">
        <v>84</v>
      </c>
    </row>
    <row r="24" spans="1:8" x14ac:dyDescent="0.45">
      <c r="A24" t="s">
        <v>57</v>
      </c>
      <c r="B24" t="s">
        <v>58</v>
      </c>
    </row>
    <row r="25" spans="1:8" x14ac:dyDescent="0.45">
      <c r="B25" t="s">
        <v>59</v>
      </c>
    </row>
    <row r="26" spans="1:8" x14ac:dyDescent="0.45">
      <c r="B26" s="3" t="s">
        <v>85</v>
      </c>
      <c r="H26" s="3"/>
    </row>
    <row r="27" spans="1:8" x14ac:dyDescent="0.45">
      <c r="A27" t="s">
        <v>60</v>
      </c>
      <c r="B27" t="s">
        <v>86</v>
      </c>
    </row>
    <row r="29" spans="1:8" x14ac:dyDescent="0.45">
      <c r="A29" s="2" t="s">
        <v>362</v>
      </c>
      <c r="G29" s="1"/>
    </row>
    <row r="30" spans="1:8" x14ac:dyDescent="0.45">
      <c r="A30" t="s">
        <v>62</v>
      </c>
      <c r="B30" t="s">
        <v>63</v>
      </c>
    </row>
    <row r="31" spans="1:8" x14ac:dyDescent="0.45">
      <c r="A31" t="s">
        <v>65</v>
      </c>
      <c r="B31" t="s">
        <v>66</v>
      </c>
    </row>
    <row r="32" spans="1:8" x14ac:dyDescent="0.45">
      <c r="A32" t="s">
        <v>41</v>
      </c>
      <c r="B32" t="s">
        <v>42</v>
      </c>
    </row>
    <row r="33" spans="1:9" x14ac:dyDescent="0.45">
      <c r="B33" t="s">
        <v>44</v>
      </c>
    </row>
    <row r="34" spans="1:9" x14ac:dyDescent="0.45">
      <c r="A34" t="s">
        <v>55</v>
      </c>
      <c r="B34" t="s">
        <v>87</v>
      </c>
    </row>
    <row r="35" spans="1:9" x14ac:dyDescent="0.45">
      <c r="B35" t="s">
        <v>68</v>
      </c>
    </row>
    <row r="36" spans="1:9" x14ac:dyDescent="0.45">
      <c r="A36" t="s">
        <v>57</v>
      </c>
      <c r="B36" t="s">
        <v>69</v>
      </c>
    </row>
    <row r="37" spans="1:9" x14ac:dyDescent="0.45">
      <c r="B37" t="s">
        <v>70</v>
      </c>
    </row>
    <row r="38" spans="1:9" x14ac:dyDescent="0.45">
      <c r="A38" t="s">
        <v>60</v>
      </c>
      <c r="B38" t="s">
        <v>88</v>
      </c>
    </row>
    <row r="39" spans="1:9" x14ac:dyDescent="0.45">
      <c r="A39" t="s">
        <v>71</v>
      </c>
      <c r="B39" t="s">
        <v>89</v>
      </c>
    </row>
    <row r="40" spans="1:9" x14ac:dyDescent="0.45">
      <c r="B40" t="s">
        <v>259</v>
      </c>
    </row>
    <row r="41" spans="1:9" x14ac:dyDescent="0.45">
      <c r="B41" t="s">
        <v>258</v>
      </c>
    </row>
    <row r="42" spans="1:9" x14ac:dyDescent="0.45">
      <c r="C42" s="3"/>
      <c r="I42" s="3"/>
    </row>
  </sheetData>
  <sheetProtection algorithmName="SHA-512" hashValue="Nb2RQSyyadsvoSvpsaL3Zs93ZM9SkHkkXG6eo4SasduatRo/smfQNnEga6fCjKigGw0A0U3xwoOdU6DznP/5vg==" saltValue="SLiikjSG9DEwSAk+I3r/WQ==" spinCount="100000" sheet="1" objects="1" scenarios="1"/>
  <protectedRanges>
    <protectedRange sqref="G8" name="Range2"/>
    <protectedRange sqref="B8" name="Range1"/>
  </protectedRanges>
  <customSheetViews>
    <customSheetView guid="{4CCE1264-17FB-45CE-9D02-E9D9CA04831E}">
      <pane ySplit="5" topLeftCell="A6" activePane="bottomLeft" state="frozen"/>
      <selection pane="bottomLeft" activeCell="I38" sqref="I38:I3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pane ySplit="12" topLeftCell="A13" activePane="bottomLeft" state="frozen"/>
      <selection pane="bottomLeft" activeCell="A4" sqref="A4:A5"/>
    </sheetView>
  </sheetViews>
  <sheetFormatPr defaultRowHeight="14.25" x14ac:dyDescent="0.45"/>
  <cols>
    <col min="1" max="1" width="19" customWidth="1"/>
    <col min="6" max="6" width="9.796875" customWidth="1"/>
    <col min="7" max="7" width="9.46484375" customWidth="1"/>
  </cols>
  <sheetData>
    <row r="1" spans="1:6" x14ac:dyDescent="0.45">
      <c r="A1" s="2" t="s">
        <v>363</v>
      </c>
      <c r="F1" s="2" t="s">
        <v>113</v>
      </c>
    </row>
    <row r="2" spans="1:6" x14ac:dyDescent="0.45">
      <c r="A2" s="1" t="s">
        <v>319</v>
      </c>
      <c r="F2" t="s">
        <v>291</v>
      </c>
    </row>
    <row r="3" spans="1:6" x14ac:dyDescent="0.45">
      <c r="A3" s="8" t="s">
        <v>320</v>
      </c>
      <c r="B3" s="8"/>
      <c r="C3" s="8"/>
      <c r="D3" s="8"/>
      <c r="E3" s="8"/>
      <c r="F3" s="8" t="s">
        <v>292</v>
      </c>
    </row>
    <row r="4" spans="1:6" x14ac:dyDescent="0.45">
      <c r="A4" s="13" t="s">
        <v>315</v>
      </c>
      <c r="B4" s="8"/>
      <c r="C4" s="8"/>
      <c r="D4" s="8"/>
      <c r="E4" s="8"/>
      <c r="F4" s="8" t="s">
        <v>293</v>
      </c>
    </row>
    <row r="5" spans="1:6" x14ac:dyDescent="0.45">
      <c r="A5" s="13" t="s">
        <v>394</v>
      </c>
      <c r="B5" s="8"/>
      <c r="C5" s="8"/>
      <c r="D5" s="8"/>
      <c r="E5" s="8"/>
      <c r="F5" s="8"/>
    </row>
    <row r="6" spans="1:6" x14ac:dyDescent="0.45">
      <c r="A6" s="8"/>
      <c r="B6" s="8"/>
      <c r="C6" s="8"/>
      <c r="D6" s="8"/>
      <c r="E6" s="8"/>
      <c r="F6" s="8"/>
    </row>
    <row r="7" spans="1:6" x14ac:dyDescent="0.45">
      <c r="A7" s="17" t="s">
        <v>350</v>
      </c>
      <c r="B7" s="8"/>
      <c r="C7" s="8"/>
      <c r="D7" s="8"/>
      <c r="E7" s="8"/>
      <c r="F7" s="8"/>
    </row>
    <row r="8" spans="1:6" x14ac:dyDescent="0.45">
      <c r="A8" t="s">
        <v>345</v>
      </c>
      <c r="B8" s="12">
        <v>23</v>
      </c>
      <c r="C8" s="8"/>
      <c r="D8" s="8"/>
      <c r="E8" s="8"/>
      <c r="F8" s="8"/>
    </row>
    <row r="9" spans="1:6" x14ac:dyDescent="0.45">
      <c r="A9" t="s">
        <v>346</v>
      </c>
      <c r="B9" s="4">
        <f>+B10-6</f>
        <v>7</v>
      </c>
      <c r="C9" s="8"/>
      <c r="D9" s="8"/>
      <c r="E9" s="8"/>
      <c r="F9" s="8"/>
    </row>
    <row r="10" spans="1:6" x14ac:dyDescent="0.45">
      <c r="A10" t="s">
        <v>347</v>
      </c>
      <c r="B10" s="4">
        <f>+B11-1</f>
        <v>13</v>
      </c>
      <c r="C10" s="8"/>
      <c r="D10" s="8"/>
      <c r="E10" s="8"/>
      <c r="F10" s="8"/>
    </row>
    <row r="11" spans="1:6" x14ac:dyDescent="0.45">
      <c r="A11" t="s">
        <v>208</v>
      </c>
      <c r="B11" s="4">
        <f>+B8-9</f>
        <v>14</v>
      </c>
      <c r="C11" s="8"/>
      <c r="D11" s="8"/>
      <c r="E11" s="8"/>
      <c r="F11" s="8"/>
    </row>
    <row r="12" spans="1:6" s="21" customFormat="1" x14ac:dyDescent="0.45">
      <c r="A12" s="20" t="s">
        <v>393</v>
      </c>
      <c r="B12" s="8"/>
      <c r="C12" s="8"/>
      <c r="D12" s="8"/>
      <c r="E12" s="8"/>
      <c r="F12" s="8"/>
    </row>
    <row r="13" spans="1:6" x14ac:dyDescent="0.45">
      <c r="A13" s="8"/>
      <c r="B13" s="8"/>
      <c r="C13" s="8"/>
      <c r="D13" s="8"/>
      <c r="E13" s="8"/>
      <c r="F13" s="8"/>
    </row>
    <row r="14" spans="1:6" x14ac:dyDescent="0.45">
      <c r="A14" s="2" t="s">
        <v>358</v>
      </c>
      <c r="E14" s="8"/>
      <c r="F14" s="8"/>
    </row>
    <row r="15" spans="1:6" x14ac:dyDescent="0.45">
      <c r="A15" t="s">
        <v>41</v>
      </c>
      <c r="B15" t="s">
        <v>42</v>
      </c>
      <c r="E15" s="8"/>
      <c r="F15" s="8"/>
    </row>
    <row r="16" spans="1:6" x14ac:dyDescent="0.45">
      <c r="B16" t="s">
        <v>294</v>
      </c>
      <c r="E16" s="8"/>
      <c r="F16" s="8"/>
    </row>
    <row r="17" spans="1:6" x14ac:dyDescent="0.45">
      <c r="B17" t="s">
        <v>44</v>
      </c>
      <c r="E17" s="8"/>
      <c r="F17" s="8"/>
    </row>
    <row r="18" spans="1:6" x14ac:dyDescent="0.45">
      <c r="A18" t="s">
        <v>45</v>
      </c>
      <c r="B18" t="s">
        <v>46</v>
      </c>
      <c r="E18" s="8"/>
      <c r="F18" s="8"/>
    </row>
    <row r="19" spans="1:6" x14ac:dyDescent="0.45">
      <c r="A19" t="s">
        <v>47</v>
      </c>
      <c r="B19" t="s">
        <v>295</v>
      </c>
      <c r="E19" s="8"/>
      <c r="F19" s="8"/>
    </row>
    <row r="20" spans="1:6" x14ac:dyDescent="0.45">
      <c r="A20" t="s">
        <v>49</v>
      </c>
      <c r="B20" t="s">
        <v>50</v>
      </c>
      <c r="E20" s="8"/>
      <c r="F20" s="8"/>
    </row>
    <row r="21" spans="1:6" x14ac:dyDescent="0.45">
      <c r="A21" t="s">
        <v>51</v>
      </c>
      <c r="B21" t="s">
        <v>52</v>
      </c>
      <c r="E21" s="8"/>
      <c r="F21" s="8"/>
    </row>
    <row r="22" spans="1:6" x14ac:dyDescent="0.45">
      <c r="B22" t="s">
        <v>83</v>
      </c>
      <c r="E22" s="8"/>
      <c r="F22" s="8"/>
    </row>
    <row r="23" spans="1:6" x14ac:dyDescent="0.45">
      <c r="A23" t="s">
        <v>55</v>
      </c>
      <c r="B23" t="s">
        <v>84</v>
      </c>
      <c r="E23" s="8"/>
      <c r="F23" s="8"/>
    </row>
    <row r="24" spans="1:6" x14ac:dyDescent="0.45">
      <c r="A24" t="s">
        <v>57</v>
      </c>
      <c r="B24" t="s">
        <v>58</v>
      </c>
      <c r="E24" s="8"/>
      <c r="F24" s="8"/>
    </row>
    <row r="25" spans="1:6" x14ac:dyDescent="0.45">
      <c r="B25" t="s">
        <v>59</v>
      </c>
      <c r="E25" s="8"/>
      <c r="F25" s="8"/>
    </row>
    <row r="26" spans="1:6" x14ac:dyDescent="0.45">
      <c r="A26" t="s">
        <v>60</v>
      </c>
      <c r="B26" t="s">
        <v>296</v>
      </c>
      <c r="E26" s="8"/>
      <c r="F26" s="8"/>
    </row>
    <row r="27" spans="1:6" x14ac:dyDescent="0.45">
      <c r="B27" t="s">
        <v>297</v>
      </c>
      <c r="E27" s="8"/>
      <c r="F27" s="8"/>
    </row>
    <row r="28" spans="1:6" x14ac:dyDescent="0.45">
      <c r="E28" s="8"/>
      <c r="F28" s="8"/>
    </row>
    <row r="29" spans="1:6" x14ac:dyDescent="0.45">
      <c r="A29" s="2" t="s">
        <v>362</v>
      </c>
      <c r="E29" s="8"/>
      <c r="F29" s="8"/>
    </row>
    <row r="30" spans="1:6" x14ac:dyDescent="0.45">
      <c r="A30" t="s">
        <v>62</v>
      </c>
      <c r="B30" t="s">
        <v>63</v>
      </c>
      <c r="E30" s="8"/>
    </row>
    <row r="31" spans="1:6" x14ac:dyDescent="0.45">
      <c r="A31" t="s">
        <v>65</v>
      </c>
      <c r="B31" t="s">
        <v>66</v>
      </c>
      <c r="E31" s="8"/>
    </row>
    <row r="32" spans="1:6" x14ac:dyDescent="0.45">
      <c r="A32" t="s">
        <v>41</v>
      </c>
      <c r="B32" t="s">
        <v>42</v>
      </c>
      <c r="E32" s="8"/>
    </row>
    <row r="33" spans="1:5" x14ac:dyDescent="0.45">
      <c r="B33" t="s">
        <v>44</v>
      </c>
      <c r="E33" s="8"/>
    </row>
    <row r="34" spans="1:5" x14ac:dyDescent="0.45">
      <c r="A34" t="s">
        <v>55</v>
      </c>
      <c r="B34" t="s">
        <v>87</v>
      </c>
    </row>
    <row r="35" spans="1:5" x14ac:dyDescent="0.45">
      <c r="B35" t="s">
        <v>68</v>
      </c>
    </row>
    <row r="36" spans="1:5" x14ac:dyDescent="0.45">
      <c r="A36" t="s">
        <v>57</v>
      </c>
      <c r="B36" t="s">
        <v>69</v>
      </c>
    </row>
    <row r="37" spans="1:5" x14ac:dyDescent="0.45">
      <c r="B37" t="s">
        <v>70</v>
      </c>
    </row>
    <row r="38" spans="1:5" x14ac:dyDescent="0.45">
      <c r="A38" t="s">
        <v>60</v>
      </c>
      <c r="B38" t="s">
        <v>88</v>
      </c>
    </row>
    <row r="39" spans="1:5" x14ac:dyDescent="0.45">
      <c r="A39" t="s">
        <v>71</v>
      </c>
      <c r="B39" t="s">
        <v>89</v>
      </c>
    </row>
    <row r="40" spans="1:5" x14ac:dyDescent="0.45">
      <c r="B40" t="s">
        <v>364</v>
      </c>
    </row>
    <row r="41" spans="1:5" x14ac:dyDescent="0.45">
      <c r="B41" t="s">
        <v>365</v>
      </c>
      <c r="C41" s="13"/>
    </row>
  </sheetData>
  <sheetProtection algorithmName="SHA-512" hashValue="Yvxh/XaL9Xu9yXfCOcqiQO3pgyYGKNFynM3CGt8YykrKguVtmJbRFcjZoJ0YUrFcfhaaPC+qddxxP1QLpg+vpg==" saltValue="dd/3EZa2jOMM+0Y/zj3AFA==" spinCount="100000" sheet="1" objects="1" scenarios="1"/>
  <protectedRanges>
    <protectedRange sqref="B8" name="Range1"/>
  </protectedRanges>
  <customSheetViews>
    <customSheetView guid="{4CCE1264-17FB-45CE-9D02-E9D9CA04831E}">
      <pane ySplit="5" topLeftCell="A6" activePane="bottomLeft" state="frozen"/>
      <selection pane="bottomLeft" activeCell="G13" sqref="G13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pane ySplit="6" topLeftCell="A7" activePane="bottomLeft" state="frozen"/>
      <selection pane="bottomLeft" activeCell="B22" sqref="B22"/>
    </sheetView>
  </sheetViews>
  <sheetFormatPr defaultRowHeight="14.25" x14ac:dyDescent="0.45"/>
  <cols>
    <col min="1" max="1" width="19.59765625" customWidth="1"/>
    <col min="6" max="6" width="16.73046875" customWidth="1"/>
    <col min="7" max="7" width="14.796875" customWidth="1"/>
  </cols>
  <sheetData>
    <row r="1" spans="1:9" x14ac:dyDescent="0.45">
      <c r="A1" s="9" t="s">
        <v>236</v>
      </c>
    </row>
    <row r="2" spans="1:9" x14ac:dyDescent="0.45">
      <c r="A2" s="1" t="s">
        <v>313</v>
      </c>
    </row>
    <row r="3" spans="1:9" x14ac:dyDescent="0.45">
      <c r="A3" s="13" t="s">
        <v>239</v>
      </c>
    </row>
    <row r="4" spans="1:9" x14ac:dyDescent="0.45">
      <c r="A4" s="13" t="s">
        <v>244</v>
      </c>
    </row>
    <row r="5" spans="1:9" x14ac:dyDescent="0.45">
      <c r="A5" s="13" t="s">
        <v>315</v>
      </c>
    </row>
    <row r="6" spans="1:9" x14ac:dyDescent="0.45">
      <c r="A6" s="13" t="s">
        <v>318</v>
      </c>
    </row>
    <row r="8" spans="1:9" x14ac:dyDescent="0.45">
      <c r="A8" s="2" t="s">
        <v>312</v>
      </c>
      <c r="G8" s="2" t="s">
        <v>250</v>
      </c>
      <c r="I8" s="3" t="s">
        <v>328</v>
      </c>
    </row>
    <row r="9" spans="1:9" x14ac:dyDescent="0.45">
      <c r="A9" t="s">
        <v>208</v>
      </c>
      <c r="B9" s="4">
        <f>+B22-11</f>
        <v>12</v>
      </c>
      <c r="G9" t="s">
        <v>208</v>
      </c>
      <c r="H9" s="4">
        <f>+H22-11</f>
        <v>29</v>
      </c>
    </row>
    <row r="10" spans="1:9" x14ac:dyDescent="0.45">
      <c r="A10" t="s">
        <v>64</v>
      </c>
      <c r="B10" t="s">
        <v>63</v>
      </c>
      <c r="G10" t="s">
        <v>64</v>
      </c>
      <c r="H10" t="s">
        <v>63</v>
      </c>
    </row>
    <row r="11" spans="1:9" x14ac:dyDescent="0.45">
      <c r="A11" t="s">
        <v>65</v>
      </c>
      <c r="B11" t="s">
        <v>66</v>
      </c>
      <c r="G11" t="s">
        <v>65</v>
      </c>
      <c r="H11" t="s">
        <v>66</v>
      </c>
    </row>
    <row r="12" spans="1:9" x14ac:dyDescent="0.45">
      <c r="A12" t="s">
        <v>41</v>
      </c>
      <c r="B12" t="s">
        <v>42</v>
      </c>
      <c r="G12" t="s">
        <v>41</v>
      </c>
      <c r="H12" t="s">
        <v>42</v>
      </c>
    </row>
    <row r="13" spans="1:9" x14ac:dyDescent="0.45">
      <c r="B13" t="s">
        <v>44</v>
      </c>
      <c r="H13" t="s">
        <v>44</v>
      </c>
    </row>
    <row r="14" spans="1:9" x14ac:dyDescent="0.45">
      <c r="A14" t="s">
        <v>45</v>
      </c>
      <c r="B14" t="s">
        <v>242</v>
      </c>
      <c r="G14" t="s">
        <v>45</v>
      </c>
      <c r="H14" t="s">
        <v>242</v>
      </c>
    </row>
    <row r="15" spans="1:9" x14ac:dyDescent="0.45">
      <c r="B15" t="s">
        <v>243</v>
      </c>
      <c r="H15" t="s">
        <v>243</v>
      </c>
    </row>
    <row r="16" spans="1:9" x14ac:dyDescent="0.45">
      <c r="A16" t="s">
        <v>55</v>
      </c>
      <c r="B16" t="s">
        <v>245</v>
      </c>
      <c r="G16" t="s">
        <v>55</v>
      </c>
      <c r="H16" t="s">
        <v>245</v>
      </c>
    </row>
    <row r="17" spans="1:9" x14ac:dyDescent="0.45">
      <c r="B17" t="s">
        <v>68</v>
      </c>
      <c r="H17" t="s">
        <v>68</v>
      </c>
    </row>
    <row r="18" spans="1:9" x14ac:dyDescent="0.45">
      <c r="A18" t="s">
        <v>57</v>
      </c>
      <c r="B18" t="s">
        <v>69</v>
      </c>
      <c r="G18" t="s">
        <v>57</v>
      </c>
      <c r="H18" t="s">
        <v>69</v>
      </c>
    </row>
    <row r="19" spans="1:9" x14ac:dyDescent="0.45">
      <c r="B19" t="s">
        <v>70</v>
      </c>
      <c r="H19" t="s">
        <v>70</v>
      </c>
    </row>
    <row r="20" spans="1:9" x14ac:dyDescent="0.45">
      <c r="A20" t="s">
        <v>60</v>
      </c>
      <c r="B20" t="s">
        <v>246</v>
      </c>
      <c r="G20" t="s">
        <v>60</v>
      </c>
      <c r="H20" t="s">
        <v>246</v>
      </c>
    </row>
    <row r="21" spans="1:9" x14ac:dyDescent="0.45">
      <c r="A21" t="s">
        <v>71</v>
      </c>
      <c r="B21" t="s">
        <v>247</v>
      </c>
      <c r="G21" t="s">
        <v>71</v>
      </c>
      <c r="H21" t="s">
        <v>247</v>
      </c>
    </row>
    <row r="22" spans="1:9" x14ac:dyDescent="0.45">
      <c r="A22" t="s">
        <v>73</v>
      </c>
      <c r="B22" s="12">
        <v>23</v>
      </c>
      <c r="C22" s="13"/>
      <c r="G22" t="s">
        <v>73</v>
      </c>
      <c r="H22" s="12">
        <v>40</v>
      </c>
      <c r="I22" s="13"/>
    </row>
    <row r="23" spans="1:9" x14ac:dyDescent="0.45">
      <c r="C23" s="13"/>
      <c r="I23" s="13"/>
    </row>
    <row r="26" spans="1:9" x14ac:dyDescent="0.45">
      <c r="A26" s="1" t="s">
        <v>321</v>
      </c>
    </row>
    <row r="27" spans="1:9" x14ac:dyDescent="0.45">
      <c r="A27" t="s">
        <v>322</v>
      </c>
    </row>
    <row r="28" spans="1:9" x14ac:dyDescent="0.45">
      <c r="A28" t="s">
        <v>237</v>
      </c>
    </row>
    <row r="29" spans="1:9" x14ac:dyDescent="0.45">
      <c r="A29" t="s">
        <v>238</v>
      </c>
    </row>
    <row r="30" spans="1:9" x14ac:dyDescent="0.45">
      <c r="A30" t="s">
        <v>240</v>
      </c>
    </row>
    <row r="31" spans="1:9" x14ac:dyDescent="0.45">
      <c r="A31" t="s">
        <v>241</v>
      </c>
    </row>
    <row r="32" spans="1:9" x14ac:dyDescent="0.45">
      <c r="A32" t="s">
        <v>314</v>
      </c>
    </row>
  </sheetData>
  <sheetProtection algorithmName="SHA-512" hashValue="Zc29Wu38bBALVbQVFO65pAXYNKkUiRbSvRrTEEYTfSofEN3eJ19PfVhgEq7EV5/HJp//gFKdoboe+DgfsUdG2Q==" saltValue="ly2L/qX5Sh6is7sA9NGMpQ==" spinCount="100000" sheet="1" objects="1" scenarios="1"/>
  <protectedRanges>
    <protectedRange sqref="H22" name="Range2"/>
    <protectedRange sqref="B22" name="Range1"/>
  </protectedRanges>
  <customSheetViews>
    <customSheetView guid="{4CCE1264-17FB-45CE-9D02-E9D9CA04831E}">
      <pane ySplit="6" topLeftCell="A7" activePane="bottomLeft" state="frozen"/>
      <selection pane="bottomLeft" activeCell="H27" sqref="H2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pane ySplit="11" topLeftCell="A12" activePane="bottomLeft" state="frozen"/>
      <selection pane="bottomLeft" activeCell="B8" sqref="B8"/>
    </sheetView>
  </sheetViews>
  <sheetFormatPr defaultRowHeight="14.25" x14ac:dyDescent="0.45"/>
  <cols>
    <col min="1" max="1" width="17.19921875" customWidth="1"/>
  </cols>
  <sheetData>
    <row r="1" spans="1:6" x14ac:dyDescent="0.45">
      <c r="A1" s="1" t="s">
        <v>368</v>
      </c>
      <c r="E1" s="2" t="s">
        <v>75</v>
      </c>
    </row>
    <row r="2" spans="1:6" x14ac:dyDescent="0.45">
      <c r="A2" s="1" t="s">
        <v>280</v>
      </c>
      <c r="E2" t="s">
        <v>6</v>
      </c>
      <c r="F2" t="s">
        <v>229</v>
      </c>
    </row>
    <row r="3" spans="1:6" x14ac:dyDescent="0.45">
      <c r="E3" t="s">
        <v>228</v>
      </c>
      <c r="F3" t="s">
        <v>161</v>
      </c>
    </row>
    <row r="4" spans="1:6" x14ac:dyDescent="0.45">
      <c r="A4" s="13" t="s">
        <v>330</v>
      </c>
    </row>
    <row r="5" spans="1:6" x14ac:dyDescent="0.45">
      <c r="A5" s="13" t="s">
        <v>369</v>
      </c>
    </row>
    <row r="6" spans="1:6" x14ac:dyDescent="0.45">
      <c r="A6" s="13"/>
    </row>
    <row r="7" spans="1:6" x14ac:dyDescent="0.45">
      <c r="A7" s="17" t="s">
        <v>350</v>
      </c>
    </row>
    <row r="8" spans="1:6" x14ac:dyDescent="0.45">
      <c r="A8" t="s">
        <v>345</v>
      </c>
      <c r="B8" s="12">
        <v>24</v>
      </c>
    </row>
    <row r="9" spans="1:6" x14ac:dyDescent="0.45">
      <c r="A9" t="s">
        <v>346</v>
      </c>
      <c r="B9" s="4">
        <f>+B10-6</f>
        <v>8</v>
      </c>
    </row>
    <row r="10" spans="1:6" x14ac:dyDescent="0.45">
      <c r="A10" t="s">
        <v>347</v>
      </c>
      <c r="B10" s="4">
        <f>+B11-1</f>
        <v>14</v>
      </c>
    </row>
    <row r="11" spans="1:6" x14ac:dyDescent="0.45">
      <c r="A11" t="s">
        <v>208</v>
      </c>
      <c r="B11" s="4">
        <f>+B8-9</f>
        <v>15</v>
      </c>
    </row>
    <row r="12" spans="1:6" x14ac:dyDescent="0.45">
      <c r="A12" s="13"/>
    </row>
    <row r="13" spans="1:6" x14ac:dyDescent="0.45">
      <c r="A13" s="2" t="s">
        <v>366</v>
      </c>
    </row>
    <row r="14" spans="1:6" x14ac:dyDescent="0.45">
      <c r="A14" t="s">
        <v>41</v>
      </c>
      <c r="B14" t="s">
        <v>42</v>
      </c>
    </row>
    <row r="15" spans="1:6" x14ac:dyDescent="0.45">
      <c r="B15" t="s">
        <v>216</v>
      </c>
    </row>
    <row r="16" spans="1:6" x14ac:dyDescent="0.45">
      <c r="B16" t="s">
        <v>44</v>
      </c>
    </row>
    <row r="17" spans="1:2" x14ac:dyDescent="0.45">
      <c r="A17" t="s">
        <v>45</v>
      </c>
      <c r="B17" t="s">
        <v>46</v>
      </c>
    </row>
    <row r="18" spans="1:2" x14ac:dyDescent="0.45">
      <c r="A18" t="s">
        <v>47</v>
      </c>
      <c r="B18" t="s">
        <v>230</v>
      </c>
    </row>
    <row r="19" spans="1:2" x14ac:dyDescent="0.45">
      <c r="A19" t="s">
        <v>49</v>
      </c>
      <c r="B19" t="s">
        <v>50</v>
      </c>
    </row>
    <row r="20" spans="1:2" x14ac:dyDescent="0.45">
      <c r="A20" t="s">
        <v>51</v>
      </c>
      <c r="B20" t="s">
        <v>231</v>
      </c>
    </row>
    <row r="21" spans="1:2" x14ac:dyDescent="0.45">
      <c r="B21" t="s">
        <v>233</v>
      </c>
    </row>
    <row r="22" spans="1:2" x14ac:dyDescent="0.45">
      <c r="A22" t="s">
        <v>55</v>
      </c>
      <c r="B22" t="s">
        <v>56</v>
      </c>
    </row>
    <row r="23" spans="1:2" x14ac:dyDescent="0.45">
      <c r="A23" t="s">
        <v>57</v>
      </c>
      <c r="B23" t="s">
        <v>58</v>
      </c>
    </row>
    <row r="24" spans="1:2" x14ac:dyDescent="0.45">
      <c r="B24" t="s">
        <v>59</v>
      </c>
    </row>
    <row r="25" spans="1:2" x14ac:dyDescent="0.45">
      <c r="A25" t="s">
        <v>60</v>
      </c>
      <c r="B25" t="s">
        <v>232</v>
      </c>
    </row>
    <row r="27" spans="1:2" x14ac:dyDescent="0.45">
      <c r="A27" s="2" t="s">
        <v>367</v>
      </c>
    </row>
    <row r="28" spans="1:2" x14ac:dyDescent="0.45">
      <c r="A28" t="s">
        <v>64</v>
      </c>
      <c r="B28" t="s">
        <v>63</v>
      </c>
    </row>
    <row r="29" spans="1:2" x14ac:dyDescent="0.45">
      <c r="A29" t="s">
        <v>65</v>
      </c>
      <c r="B29" t="s">
        <v>66</v>
      </c>
    </row>
    <row r="30" spans="1:2" x14ac:dyDescent="0.45">
      <c r="A30" t="s">
        <v>41</v>
      </c>
      <c r="B30" t="s">
        <v>42</v>
      </c>
    </row>
    <row r="31" spans="1:2" x14ac:dyDescent="0.45">
      <c r="B31" t="s">
        <v>44</v>
      </c>
    </row>
    <row r="32" spans="1:2" x14ac:dyDescent="0.45">
      <c r="A32" t="s">
        <v>55</v>
      </c>
      <c r="B32" t="s">
        <v>67</v>
      </c>
    </row>
    <row r="33" spans="1:3" x14ac:dyDescent="0.45">
      <c r="B33" t="s">
        <v>68</v>
      </c>
    </row>
    <row r="34" spans="1:3" x14ac:dyDescent="0.45">
      <c r="A34" t="s">
        <v>57</v>
      </c>
      <c r="B34" t="s">
        <v>69</v>
      </c>
    </row>
    <row r="35" spans="1:3" x14ac:dyDescent="0.45">
      <c r="B35" t="s">
        <v>70</v>
      </c>
    </row>
    <row r="36" spans="1:3" x14ac:dyDescent="0.45">
      <c r="A36" t="s">
        <v>60</v>
      </c>
      <c r="B36" t="s">
        <v>234</v>
      </c>
    </row>
    <row r="37" spans="1:3" x14ac:dyDescent="0.45">
      <c r="A37" t="s">
        <v>71</v>
      </c>
      <c r="B37" t="s">
        <v>235</v>
      </c>
    </row>
    <row r="38" spans="1:3" x14ac:dyDescent="0.45">
      <c r="C38" s="13"/>
    </row>
  </sheetData>
  <sheetProtection algorithmName="SHA-512" hashValue="mOlIPt3f5GKqToV7pj5rqSM/PlD3D4H2CpnloPtZQXk9WENdKtPpGN+WZhAHHB1d62271aim/K11ne0Thj6fMw==" saltValue="D3NWJtPuAQIjyz85zA153g==" spinCount="100000" sheet="1" objects="1" scenarios="1"/>
  <protectedRanges>
    <protectedRange sqref="B8" name="Range1"/>
  </protectedRanges>
  <customSheetViews>
    <customSheetView guid="{4CCE1264-17FB-45CE-9D02-E9D9CA04831E}">
      <pane ySplit="5" topLeftCell="A6" activePane="bottomLeft" state="frozen"/>
      <selection pane="bottomLeft" activeCell="A4" sqref="A4:A5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Plan</vt:lpstr>
      <vt:lpstr>Achillea</vt:lpstr>
      <vt:lpstr>Achillea Trios</vt:lpstr>
      <vt:lpstr>Agastache Little Adder</vt:lpstr>
      <vt:lpstr>Caryopteris Grand Bleu</vt:lpstr>
      <vt:lpstr>Coreopsis UpTick</vt:lpstr>
      <vt:lpstr>Digitalis Foxlight</vt:lpstr>
      <vt:lpstr>Echinacea Sombrero</vt:lpstr>
      <vt:lpstr>Gaura Belleza</vt:lpstr>
      <vt:lpstr>Heliopsis Sunstruck</vt:lpstr>
      <vt:lpstr>Heuchera Carnival</vt:lpstr>
      <vt:lpstr>Lavandula Super Blue</vt:lpstr>
      <vt:lpstr>Balmy Monarda</vt:lpstr>
      <vt:lpstr>Balmy Monarda Trios</vt:lpstr>
      <vt:lpstr>Penstemon Rock Candy</vt:lpstr>
      <vt:lpstr>Penstemon Hybrids</vt:lpstr>
      <vt:lpstr>Perovskia Crazy Blue</vt:lpstr>
      <vt:lpstr>Salvia Mirage</vt:lpstr>
      <vt:lpstr>Salvia Blue Marvel</vt:lpstr>
      <vt:lpstr>Salvia Lyrical</vt:lpstr>
      <vt:lpstr>Scabiosa Flutter</vt:lpstr>
      <vt:lpstr>Veronica Moody Blues</vt:lpstr>
    </vt:vector>
  </TitlesOfParts>
  <Company>Ball Horticultural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Soles, Greg</dc:creator>
  <cp:lastModifiedBy>Soles, Greg</cp:lastModifiedBy>
  <cp:lastPrinted>2016-12-29T13:56:09Z</cp:lastPrinted>
  <dcterms:created xsi:type="dcterms:W3CDTF">2016-11-18T02:27:57Z</dcterms:created>
  <dcterms:modified xsi:type="dcterms:W3CDTF">2017-03-21T19:35:44Z</dcterms:modified>
</cp:coreProperties>
</file>